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4_RU_SMALT_DISCARICA/"/>
    </mc:Choice>
  </mc:AlternateContent>
  <xr:revisionPtr revIDLastSave="111" documentId="14_{E2EA8582-1D1D-45A7-AEA0-8737A1AB92CF}" xr6:coauthVersionLast="47" xr6:coauthVersionMax="47" xr10:uidLastSave="{23A431CF-A657-4BE7-A1A7-194BB576C193}"/>
  <bookViews>
    <workbookView xWindow="6600" yWindow="1755" windowWidth="21600" windowHeight="11385" xr2:uid="{00000000-000D-0000-FFFF-FFFF00000000}"/>
  </bookViews>
  <sheets>
    <sheet name="Regioni" sheetId="1" r:id="rId1"/>
    <sheet name="Province" sheetId="2" r:id="rId2"/>
    <sheet name="Impianti_Comune" sheetId="3" r:id="rId3"/>
    <sheet name="Legend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8" i="1"/>
  <c r="C39" i="1"/>
  <c r="C41" i="1"/>
  <c r="C42" i="1"/>
  <c r="C43" i="1"/>
  <c r="D43" i="1" s="1"/>
  <c r="C45" i="1"/>
  <c r="D45" i="1" s="1"/>
  <c r="C46" i="1"/>
  <c r="C47" i="1"/>
  <c r="B47" i="1"/>
  <c r="B46" i="1"/>
  <c r="B45" i="1"/>
  <c r="B43" i="1"/>
  <c r="B42" i="1"/>
  <c r="B41" i="1"/>
  <c r="D41" i="1" s="1"/>
  <c r="B39" i="1"/>
  <c r="D39" i="1" s="1"/>
  <c r="B38" i="1"/>
  <c r="D38" i="1" s="1"/>
  <c r="B35" i="1"/>
  <c r="B34" i="1"/>
  <c r="B33" i="1"/>
  <c r="B32" i="1"/>
  <c r="D47" i="1" l="1"/>
  <c r="D46" i="1"/>
  <c r="D42" i="1"/>
  <c r="B37" i="1"/>
  <c r="C37" i="1"/>
  <c r="D35" i="1"/>
  <c r="D34" i="1"/>
  <c r="D33" i="1"/>
  <c r="D32" i="1"/>
  <c r="B36" i="1"/>
  <c r="C36" i="1"/>
  <c r="D36" i="1" s="1"/>
  <c r="B31" i="1"/>
  <c r="C31" i="1"/>
  <c r="D11" i="1"/>
  <c r="D12" i="1"/>
  <c r="D13" i="1"/>
  <c r="D14" i="1"/>
  <c r="D37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<sst xmlns="http://schemas.openxmlformats.org/spreadsheetml/2006/main" count="586" uniqueCount="321">
  <si>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</si>
  <si>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</si>
  <si>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</si>
  <si>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</si>
  <si>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</si>
  <si>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</si>
  <si>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</si>
  <si>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</si>
  <si>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</si>
  <si>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</si>
  <si>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</si>
  <si>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</si>
  <si>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</si>
  <si>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</si>
  <si>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</si>
  <si>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</si>
  <si>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</si>
  <si>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</si>
  <si>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</si>
  <si>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Provincia</t>
  </si>
  <si>
    <t>Trento</t>
  </si>
  <si>
    <t>Genova</t>
  </si>
  <si>
    <t>Ravenna</t>
  </si>
  <si>
    <t>Fermo</t>
  </si>
  <si>
    <t>Viterbo</t>
  </si>
  <si>
    <t>Chieti</t>
  </si>
  <si>
    <t>Isernia</t>
  </si>
  <si>
    <t>Taranto</t>
  </si>
  <si>
    <t>Brindisi</t>
  </si>
  <si>
    <t>Crotone</t>
  </si>
  <si>
    <t>Trapani</t>
  </si>
  <si>
    <t>Palermo</t>
  </si>
  <si>
    <t>Agrigento</t>
  </si>
  <si>
    <t>Sassari</t>
  </si>
  <si>
    <t>REGIONE</t>
  </si>
  <si>
    <t>PROVINCIA</t>
  </si>
  <si>
    <t>COMUNE</t>
  </si>
  <si>
    <t>Druento</t>
  </si>
  <si>
    <t>Grosso</t>
  </si>
  <si>
    <t>Pinerolo</t>
  </si>
  <si>
    <t>Magliano Alpi</t>
  </si>
  <si>
    <t>Sommariva Perno</t>
  </si>
  <si>
    <t>Cerro Tanaro</t>
  </si>
  <si>
    <t>Casale Monferrato</t>
  </si>
  <si>
    <t>Novi Ligure</t>
  </si>
  <si>
    <t>Solero</t>
  </si>
  <si>
    <t>Tortona</t>
  </si>
  <si>
    <t>Brissogne</t>
  </si>
  <si>
    <t>Pontey</t>
  </si>
  <si>
    <t>Gorla Maggiore</t>
  </si>
  <si>
    <t>Inzago</t>
  </si>
  <si>
    <t>Montichiari</t>
  </si>
  <si>
    <t>Giussago</t>
  </si>
  <si>
    <t>Mariana Mantovana</t>
  </si>
  <si>
    <t>Brunico</t>
  </si>
  <si>
    <t>Fortezza</t>
  </si>
  <si>
    <t>Glorenza</t>
  </si>
  <si>
    <t>Vadena</t>
  </si>
  <si>
    <t>Legnago</t>
  </si>
  <si>
    <t>Grumolo delle Abbadesse</t>
  </si>
  <si>
    <t>Cortina d'Ampezzo</t>
  </si>
  <si>
    <t>Perarolo di Cadore</t>
  </si>
  <si>
    <t>Este</t>
  </si>
  <si>
    <t>Sant'Urbano</t>
  </si>
  <si>
    <t>Maniago</t>
  </si>
  <si>
    <t>Vado Ligure</t>
  </si>
  <si>
    <t>Varazze</t>
  </si>
  <si>
    <t>Gaggio Montano</t>
  </si>
  <si>
    <t>Monsummano Terme</t>
  </si>
  <si>
    <t>Rosignano Marittimo</t>
  </si>
  <si>
    <t>Peccioli</t>
  </si>
  <si>
    <t>Terranuova Bracciolini</t>
  </si>
  <si>
    <t>Abbadia San Salvatore</t>
  </si>
  <si>
    <t>Civitella Paganico</t>
  </si>
  <si>
    <t>Gubbio</t>
  </si>
  <si>
    <t>Spoleto</t>
  </si>
  <si>
    <t>Orvieto</t>
  </si>
  <si>
    <t>Fano</t>
  </si>
  <si>
    <t>Tavullia</t>
  </si>
  <si>
    <t>Urbino</t>
  </si>
  <si>
    <t>Corinaldo</t>
  </si>
  <si>
    <t>Cingoli</t>
  </si>
  <si>
    <t>Porto Sant'Elpidio</t>
  </si>
  <si>
    <t>Roccasecca</t>
  </si>
  <si>
    <t>Magliano de' Marsi</t>
  </si>
  <si>
    <t>Sulmona</t>
  </si>
  <si>
    <t>Cupello</t>
  </si>
  <si>
    <t>Lanciano</t>
  </si>
  <si>
    <t>Guglionesi</t>
  </si>
  <si>
    <t>Montagano</t>
  </si>
  <si>
    <t>Deliceto</t>
  </si>
  <si>
    <t>Manduria</t>
  </si>
  <si>
    <t>Statte</t>
  </si>
  <si>
    <t>Ugento</t>
  </si>
  <si>
    <t>Atella</t>
  </si>
  <si>
    <t>Guardia Perticara</t>
  </si>
  <si>
    <t>Sant'Arcangelo</t>
  </si>
  <si>
    <t>Colobraro</t>
  </si>
  <si>
    <t>Tricarico</t>
  </si>
  <si>
    <t>Celico</t>
  </si>
  <si>
    <t>Siculiana</t>
  </si>
  <si>
    <t>Gela</t>
  </si>
  <si>
    <t>Motta Sant'Anastasia</t>
  </si>
  <si>
    <t>Olbia</t>
  </si>
  <si>
    <t>Ozieri</t>
  </si>
  <si>
    <t>Arborea</t>
  </si>
  <si>
    <t>Villacidro</t>
  </si>
  <si>
    <t>Abitanti</t>
  </si>
  <si>
    <t>Territorio: REGIONI</t>
  </si>
  <si>
    <t>n.</t>
  </si>
  <si>
    <t>Impianti</t>
  </si>
  <si>
    <t>Quantità smaltità</t>
  </si>
  <si>
    <t>Territorio: PROVINCE</t>
  </si>
  <si>
    <t>kg/abitante * anno</t>
  </si>
  <si>
    <t>Fonte: Sezioni Regionali del Catasto Rifiuti, ARPA/APPA, Regioni, province, MUD</t>
  </si>
  <si>
    <t>Bedizzole</t>
  </si>
  <si>
    <t>Villadose</t>
  </si>
  <si>
    <t>Carpi</t>
  </si>
  <si>
    <t>Civitavecchia</t>
  </si>
  <si>
    <t>PIEMONTE</t>
  </si>
  <si>
    <t>LOMBARDIA</t>
  </si>
  <si>
    <t>TRENTINO ALTO ADIGE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</si>
  <si>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</si>
  <si>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</si>
  <si>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</si>
  <si>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</si>
  <si>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</si>
  <si>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</si>
  <si>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</si>
  <si>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</si>
  <si>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</si>
  <si>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</si>
  <si>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PUGLIA</t>
  </si>
  <si>
    <t>BASILICATA</t>
  </si>
  <si>
    <t>CALABRIA</t>
  </si>
  <si>
    <t>SICILIA</t>
  </si>
  <si>
    <t>SARDEGNA</t>
  </si>
  <si>
    <t>TORINO</t>
  </si>
  <si>
    <t>CUNEO</t>
  </si>
  <si>
    <t>ASTI</t>
  </si>
  <si>
    <t>ALESSANDRIA</t>
  </si>
  <si>
    <t>AOSTA</t>
  </si>
  <si>
    <t>VARESE</t>
  </si>
  <si>
    <t>COMO</t>
  </si>
  <si>
    <t>Mariano Comense</t>
  </si>
  <si>
    <t>MILANO</t>
  </si>
  <si>
    <t>BRESCIA</t>
  </si>
  <si>
    <t>Calcinato</t>
  </si>
  <si>
    <t>PAVIA</t>
  </si>
  <si>
    <t>MANTOVA</t>
  </si>
  <si>
    <t>BOLZANO</t>
  </si>
  <si>
    <t>TRENTO</t>
  </si>
  <si>
    <t>VERONA</t>
  </si>
  <si>
    <t>VICENZA</t>
  </si>
  <si>
    <t>Montecchio Precalcino</t>
  </si>
  <si>
    <t>BELLUNO</t>
  </si>
  <si>
    <t>VENEZIA</t>
  </si>
  <si>
    <t>PADOVA</t>
  </si>
  <si>
    <t>ROVIGO</t>
  </si>
  <si>
    <t>PORDENONE</t>
  </si>
  <si>
    <t>Cordenons</t>
  </si>
  <si>
    <t>IMPERIA</t>
  </si>
  <si>
    <t>SAVONA</t>
  </si>
  <si>
    <t>GENOVA</t>
  </si>
  <si>
    <t>Uscio e Tribogna</t>
  </si>
  <si>
    <t>MODENA</t>
  </si>
  <si>
    <t>BOLOGNA</t>
  </si>
  <si>
    <t>FERRARA</t>
  </si>
  <si>
    <t>Jolanda di savoia</t>
  </si>
  <si>
    <t>RAVENNA</t>
  </si>
  <si>
    <t>SIENA</t>
  </si>
  <si>
    <t>PISTOIA</t>
  </si>
  <si>
    <t>LIVORNO</t>
  </si>
  <si>
    <t>PISA</t>
  </si>
  <si>
    <t>Pontedera</t>
  </si>
  <si>
    <t>AREZZO</t>
  </si>
  <si>
    <t>GROSSETO</t>
  </si>
  <si>
    <t>PERUGIA</t>
  </si>
  <si>
    <t>Magione</t>
  </si>
  <si>
    <t>TERNI</t>
  </si>
  <si>
    <t>PESARO E URBINO</t>
  </si>
  <si>
    <t>ANCONA</t>
  </si>
  <si>
    <t>MACERATA</t>
  </si>
  <si>
    <t>ASCOLI PICENO</t>
  </si>
  <si>
    <t>Ascoli Piceno</t>
  </si>
  <si>
    <t>FERMO</t>
  </si>
  <si>
    <t>VITERBO</t>
  </si>
  <si>
    <t>Civita Castellana</t>
  </si>
  <si>
    <t>ROMA</t>
  </si>
  <si>
    <t>FROSINONE</t>
  </si>
  <si>
    <t>TERAMO</t>
  </si>
  <si>
    <t>CHIETI</t>
  </si>
  <si>
    <t>CAMPOBASSO</t>
  </si>
  <si>
    <t>ISERNIA</t>
  </si>
  <si>
    <t>FOGGIA</t>
  </si>
  <si>
    <t>TARANTO</t>
  </si>
  <si>
    <t>BRINDISI</t>
  </si>
  <si>
    <t>LECCE</t>
  </si>
  <si>
    <t>BARLETTA-ANDRIA-TRANI</t>
  </si>
  <si>
    <t>Minervino Murge</t>
  </si>
  <si>
    <t>POTENZA</t>
  </si>
  <si>
    <t>MATERA</t>
  </si>
  <si>
    <t>COSENZA</t>
  </si>
  <si>
    <t>CATANZARO</t>
  </si>
  <si>
    <t>CROTONE</t>
  </si>
  <si>
    <t>TRAPANI</t>
  </si>
  <si>
    <t>PALERMO</t>
  </si>
  <si>
    <t>AGRIGENTO</t>
  </si>
  <si>
    <t>Camastra</t>
  </si>
  <si>
    <t>CALTANISSETTA</t>
  </si>
  <si>
    <t>ENNA</t>
  </si>
  <si>
    <t>Enna</t>
  </si>
  <si>
    <t>CATANIA</t>
  </si>
  <si>
    <t>SIRACUSA</t>
  </si>
  <si>
    <t>SASSARI</t>
  </si>
  <si>
    <t>ORISTANO</t>
  </si>
  <si>
    <t>SUD SARDEGNA</t>
  </si>
  <si>
    <t>Totale</t>
  </si>
  <si>
    <t>Villafaletto</t>
  </si>
  <si>
    <t>VALLE D'AOSTA</t>
  </si>
  <si>
    <t>Jesolo</t>
  </si>
  <si>
    <t>Sanremo</t>
  </si>
  <si>
    <t>Cairo Montenotte</t>
  </si>
  <si>
    <t>FORLI'-CESENA</t>
  </si>
  <si>
    <t>Sogliano al Rubicone</t>
  </si>
  <si>
    <t>L'AQUILA</t>
  </si>
  <si>
    <t>Sante Marie</t>
  </si>
  <si>
    <t>Notaresco</t>
  </si>
  <si>
    <t>Rende</t>
  </si>
  <si>
    <t>Priolo Gargallo</t>
  </si>
  <si>
    <t>Iglesias</t>
  </si>
  <si>
    <t>Nome tabella: Rifiuti urbani smaltiti in discarica totali e per abitante (2021) dettaglio regionale</t>
  </si>
  <si>
    <t>Nome tabella: Rifiuti urbani smaltiti in discarica (2021) per provincia</t>
  </si>
  <si>
    <t>FIRENZE</t>
  </si>
  <si>
    <t>Regione/provincia</t>
  </si>
  <si>
    <t>Albonese</t>
  </si>
  <si>
    <t>Corteolona e Genzone</t>
  </si>
  <si>
    <t>Dimaro Folgarida</t>
  </si>
  <si>
    <t>Imer</t>
  </si>
  <si>
    <t>Firenzuola</t>
  </si>
  <si>
    <t>Serravalle Pistoiese</t>
  </si>
  <si>
    <t>Citta di Castello</t>
  </si>
  <si>
    <t>Torre San Patrizio</t>
  </si>
  <si>
    <t>Albano Laziale</t>
  </si>
  <si>
    <t>Foggia</t>
  </si>
  <si>
    <t>Lamezia  Terme</t>
  </si>
  <si>
    <t>Cassano all'Ionio</t>
  </si>
  <si>
    <t>Lentini (SR)/Catania</t>
  </si>
  <si>
    <t>Nome tabella: Rifiuti urbani smaltiti in discarica per impianto (2021)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</si>
  <si>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</si>
  <si>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</si>
  <si>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</si>
  <si>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</si>
  <si>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</si>
  <si>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</si>
  <si>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</si>
  <si>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</si>
  <si>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</si>
  <si>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</si>
  <si>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</si>
  <si>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</si>
  <si>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</si>
  <si>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</si>
  <si>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</si>
  <si>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</si>
  <si>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</si>
  <si>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</si>
  <si>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</si>
  <si>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</si>
  <si>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</si>
  <si>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</si>
  <si>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</si>
  <si>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</si>
  <si>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</si>
  <si>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</si>
  <si>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</si>
  <si>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</si>
  <si>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</si>
  <si>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</si>
  <si>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</si>
  <si>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</si>
  <si>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</si>
  <si>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</si>
  <si>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</si>
  <si>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</si>
  <si>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</si>
  <si>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</si>
  <si>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</si>
  <si>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</si>
  <si>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</si>
  <si>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 xml:space="preserve">Nome indicatore: Rifiuti urbani smaltiti in discarica </t>
  </si>
  <si>
    <t>Metadati:</t>
  </si>
  <si>
    <t>https://annuario.isprambiente.it/pon/basic/25</t>
  </si>
  <si>
    <t>Rifiuti</t>
  </si>
  <si>
    <t xml:space="preserve"> Smaltimento in discarica  di rifiuti urbani</t>
  </si>
  <si>
    <t>Procapite di smaltimento in discarica di rifiuti urbani</t>
  </si>
  <si>
    <t>tonnellata</t>
  </si>
  <si>
    <t>Trentino-Alto Adige</t>
  </si>
  <si>
    <t>Friuli-Venezia Giulia</t>
  </si>
  <si>
    <t>Emilia-Romagna</t>
  </si>
  <si>
    <t xml:space="preserve">PIEMONTE </t>
  </si>
  <si>
    <t xml:space="preserve">VALLE D'AOSTA </t>
  </si>
  <si>
    <t xml:space="preserve">LOMBARDIA </t>
  </si>
  <si>
    <t>FRIULI-VENEZIA GIULIA</t>
  </si>
  <si>
    <t>TRENTINO-ALTO ADIGE</t>
  </si>
  <si>
    <t xml:space="preserve">LIGURIA </t>
  </si>
  <si>
    <t xml:space="preserve">EMILIA-ROMAGNA </t>
  </si>
  <si>
    <t xml:space="preserve">TOSCANA </t>
  </si>
  <si>
    <t xml:space="preserve">MARCHE </t>
  </si>
  <si>
    <t xml:space="preserve">LAZIO </t>
  </si>
  <si>
    <t xml:space="preserve">MOLISE </t>
  </si>
  <si>
    <t xml:space="preserve">BASILICATA </t>
  </si>
  <si>
    <t xml:space="preserve">SICILIA </t>
  </si>
  <si>
    <t>tonnellate/anno</t>
  </si>
  <si>
    <t>Quantità smaltità
(tonnellate)</t>
  </si>
  <si>
    <t xml:space="preserve">VENETO </t>
  </si>
  <si>
    <t>EMILIA-ROMAGNA</t>
  </si>
  <si>
    <t xml:space="preserve">UMBRIA </t>
  </si>
  <si>
    <t xml:space="preserve">ABRUZZO </t>
  </si>
  <si>
    <t xml:space="preserve">PUGLIA </t>
  </si>
  <si>
    <t xml:space="preserve">SARDEGNA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</si>
</sst>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33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3" fillId="3" borderId="0" xfId="0" applyFont="1" applyFill="1"/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3" fontId="0" fillId="0" borderId="0" xfId="0" applyNumberFormat="1"/>
    <xf numFmtId="165" fontId="10" fillId="0" borderId="1" xfId="2" applyNumberFormat="1" applyFont="1" applyFill="1" applyBorder="1" applyAlignment="1">
      <alignment horizontal="right"/>
    </xf>
    <xf numFmtId="165" fontId="11" fillId="0" borderId="1" xfId="2" applyNumberFormat="1" applyFont="1" applyFill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/>
    <xf numFmtId="3" fontId="0" fillId="0" borderId="1" xfId="0" applyNumberFormat="1" applyBorder="1"/>
    <xf numFmtId="0" fontId="16" fillId="0" borderId="0" xfId="0" applyFont="1"/>
    <xf numFmtId="3" fontId="16" fillId="0" borderId="1" xfId="0" applyNumberFormat="1" applyFont="1" applyBorder="1"/>
    <xf numFmtId="0" fontId="1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16" fillId="0" borderId="1" xfId="0" applyFont="1" applyBorder="1"/>
    <xf numFmtId="0" fontId="16" fillId="5" borderId="1" xfId="0" applyFont="1" applyFill="1" applyBorder="1"/>
    <xf numFmtId="3" fontId="16" fillId="5" borderId="1" xfId="0" applyNumberFormat="1" applyFont="1" applyFill="1" applyBorder="1"/>
    <xf numFmtId="0" fontId="8" fillId="2" borderId="1" xfId="0" applyFont="1" applyFill="1" applyBorder="1"/>
    <xf numFmtId="0" fontId="18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9" fillId="6" borderId="0" xfId="3" applyFont="1" applyFill="1"/>
    <xf numFmtId="0" fontId="20" fillId="6" borderId="0" xfId="3" applyFont="1" applyFill="1"/>
    <xf numFmtId="0" fontId="21" fillId="6" borderId="0" xfId="3" applyFont="1" applyFill="1" applyAlignment="1">
      <alignment horizontal="left" vertical="center" wrapText="1"/>
    </xf>
    <xf numFmtId="0" fontId="20" fillId="6" borderId="0" xfId="3" applyFont="1" applyFill="1" applyAlignment="1">
      <alignment horizontal="left" vertical="center" wrapText="1"/>
    </xf>
    <xf numFmtId="0" fontId="25" fillId="6" borderId="0" xfId="3" applyFont="1" applyFill="1"/>
    <xf numFmtId="0" fontId="16" fillId="6" borderId="0" xfId="3" applyFont="1" applyFill="1"/>
    <xf numFmtId="0" fontId="20" fillId="7" borderId="0" xfId="3" applyFont="1" applyFill="1"/>
    <xf numFmtId="0" fontId="26" fillId="6" borderId="0" xfId="3" applyFont="1" applyFill="1"/>
    <xf numFmtId="0" fontId="20" fillId="8" borderId="0" xfId="3" applyFont="1" applyFill="1"/>
    <xf numFmtId="0" fontId="27" fillId="6" borderId="0" xfId="3" applyFont="1" applyFill="1"/>
    <xf numFmtId="0" fontId="20" fillId="9" borderId="0" xfId="3" applyFont="1" applyFill="1"/>
    <xf numFmtId="0" fontId="28" fillId="6" borderId="0" xfId="3" applyFont="1" applyFill="1"/>
    <xf numFmtId="0" fontId="20" fillId="10" borderId="0" xfId="3" applyFont="1" applyFill="1"/>
    <xf numFmtId="0" fontId="29" fillId="6" borderId="0" xfId="3" applyFont="1" applyFill="1"/>
    <xf numFmtId="0" fontId="20" fillId="11" borderId="0" xfId="3" applyFont="1" applyFill="1"/>
    <xf numFmtId="0" fontId="30" fillId="6" borderId="0" xfId="3" applyFont="1" applyFill="1"/>
    <xf numFmtId="0" fontId="20" fillId="12" borderId="0" xfId="3" applyFont="1" applyFill="1"/>
    <xf numFmtId="0" fontId="31" fillId="6" borderId="0" xfId="3" applyFont="1" applyFill="1"/>
    <xf numFmtId="0" fontId="20" fillId="13" borderId="0" xfId="3" applyFont="1" applyFill="1"/>
    <xf numFmtId="0" fontId="32" fillId="6" borderId="0" xfId="3" applyFont="1" applyFill="1"/>
    <xf numFmtId="0" fontId="33" fillId="0" borderId="0" xfId="4"/>
    <xf numFmtId="0" fontId="17" fillId="0" borderId="0" xfId="0" applyFont="1"/>
    <xf numFmtId="16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/>
    <xf numFmtId="3" fontId="10" fillId="0" borderId="1" xfId="0" applyNumberFormat="1" applyFont="1" applyBorder="1" applyAlignment="1">
      <alignment horizontal="right" wrapText="1"/>
    </xf>
    <xf numFmtId="3" fontId="36" fillId="0" borderId="1" xfId="0" applyNumberFormat="1" applyFont="1" applyBorder="1"/>
    <xf numFmtId="3" fontId="35" fillId="2" borderId="1" xfId="0" applyNumberFormat="1" applyFont="1" applyFill="1" applyBorder="1" applyAlignment="1">
      <alignment horizontal="right"/>
    </xf>
    <xf numFmtId="0" fontId="37" fillId="2" borderId="1" xfId="0" applyFont="1" applyFill="1" applyBorder="1"/>
    <xf numFmtId="3" fontId="37" fillId="2" borderId="1" xfId="0" applyNumberFormat="1" applyFont="1" applyFill="1" applyBorder="1" applyAlignment="1">
      <alignment horizontal="right"/>
    </xf>
    <xf numFmtId="0" fontId="36" fillId="0" borderId="1" xfId="0" applyFont="1" applyBorder="1"/>
    <xf numFmtId="0" fontId="34" fillId="0" borderId="1" xfId="0" applyFont="1" applyBorder="1"/>
    <xf numFmtId="3" fontId="36" fillId="0" borderId="1" xfId="0" applyNumberFormat="1" applyFont="1" applyBorder="1" applyAlignment="1">
      <alignment horizontal="center"/>
    </xf>
    <xf numFmtId="0" fontId="34" fillId="4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21" fillId="6" borderId="0" xfId="3" applyFont="1" applyFill="1" applyAlignment="1">
      <alignment horizontal="left" vertical="center" wrapText="1"/>
    </xf>
    <xf numFmtId="0" fontId="20" fillId="6" borderId="0" xfId="3" applyFont="1" applyFill="1" applyAlignment="1">
      <alignment horizontal="left" vertical="center" wrapText="1"/>
    </xf>
    <xf numFmtId="0" fontId="23" fillId="6" borderId="0" xfId="3" applyFont="1" applyFill="1" applyAlignment="1">
      <alignment horizontal="left" vertical="center" wrapText="1"/>
    </xf>
    <xf numFmtId="0" fontId="24" fillId="6" borderId="0" xfId="3" applyFont="1" applyFill="1" applyAlignment="1">
      <alignment horizontal="left" vertical="center" wrapText="1"/>
    </xf>
  </cellXfs>
  <cellStyles count="5">
    <cellStyle name="Collegamento ipertestuale" xfId="4" builtinId="8"/>
    <cellStyle name="Excel Built-in Excel Built-in Normale_Foglio1" xfId="1" xr:uid="{00000000-0005-0000-0000-000000000000}"/>
    <cellStyle name="Migliaia" xfId="2" builtinId="3"/>
    <cellStyle name="Normale" xfId="0" builtinId="0"/>
    <cellStyle name="Normale 2" xfId="3" xr:uid="{E6C69A7C-950A-411E-BF5E-D6C75EB15D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6" sqref="C6"/>
    </sheetView>
  </sheetViews>
  <sheetFormatPr defaultRowHeight="15" x14ac:dyDescent="0.25"/>
  <cols>
    <col min="1" max="1" width="25.7109375" customWidth="1"/>
    <col min="2" max="2" width="17.28515625" customWidth="1"/>
    <col min="3" max="3" width="22" customWidth="1"/>
    <col min="4" max="4" width="29.7109375" customWidth="1"/>
    <col min="6" max="6" width="11.5703125" customWidth="1"/>
  </cols>
  <sheetData>
    <row r="1" spans="1:6" ht="18.75" x14ac:dyDescent="0.3">
      <c r="A1" s="67" t="s">
        <v>293</v>
      </c>
      <c r="B1" s="67"/>
      <c r="C1" s="1"/>
      <c r="E1" s="1"/>
      <c r="F1" s="1"/>
    </row>
    <row r="3" spans="1:6" x14ac:dyDescent="0.25">
      <c r="A3" t="s">
        <v>108</v>
      </c>
    </row>
    <row r="5" spans="1:6" ht="15.75" x14ac:dyDescent="0.25">
      <c r="B5" s="2"/>
      <c r="C5" s="3" t="s">
        <v>290</v>
      </c>
    </row>
    <row r="6" spans="1:6" x14ac:dyDescent="0.25">
      <c r="C6" s="4" t="s">
        <v>231</v>
      </c>
    </row>
    <row r="9" spans="1:6" ht="45" x14ac:dyDescent="0.25">
      <c r="A9" s="65" t="s">
        <v>18</v>
      </c>
      <c r="B9" s="65" t="s">
        <v>107</v>
      </c>
      <c r="C9" s="55" t="s">
        <v>294</v>
      </c>
      <c r="D9" s="55" t="s">
        <v>295</v>
      </c>
    </row>
    <row r="10" spans="1:6" x14ac:dyDescent="0.25">
      <c r="A10" s="66"/>
      <c r="B10" s="66"/>
      <c r="C10" s="55" t="s">
        <v>296</v>
      </c>
      <c r="D10" s="55" t="s">
        <v>113</v>
      </c>
      <c r="F10" s="5"/>
    </row>
    <row r="11" spans="1:6" x14ac:dyDescent="0.25">
      <c r="A11" s="56" t="s">
        <v>0</v>
      </c>
      <c r="B11" s="57">
        <v>4252279</v>
      </c>
      <c r="C11" s="58">
        <v>260183.7</v>
      </c>
      <c r="D11" s="59">
        <f t="shared" ref="D11:D47" si="0">C11/B11*1000</f>
        <v>61.186883551149869</v>
      </c>
      <c r="F11" s="5"/>
    </row>
    <row r="12" spans="1:6" x14ac:dyDescent="0.25">
      <c r="A12" s="56" t="s">
        <v>1</v>
      </c>
      <c r="B12" s="57">
        <v>123337</v>
      </c>
      <c r="C12" s="58">
        <v>28336.9</v>
      </c>
      <c r="D12" s="59">
        <f t="shared" si="0"/>
        <v>229.75181818918898</v>
      </c>
      <c r="F12" s="5"/>
    </row>
    <row r="13" spans="1:6" x14ac:dyDescent="0.25">
      <c r="A13" s="56" t="s">
        <v>2</v>
      </c>
      <c r="B13" s="57">
        <v>9965046</v>
      </c>
      <c r="C13" s="58">
        <v>172480.7</v>
      </c>
      <c r="D13" s="59">
        <f t="shared" si="0"/>
        <v>17.308570376895403</v>
      </c>
      <c r="F13" s="5"/>
    </row>
    <row r="14" spans="1:6" x14ac:dyDescent="0.25">
      <c r="A14" s="56" t="s">
        <v>297</v>
      </c>
      <c r="B14" s="57">
        <v>1077932</v>
      </c>
      <c r="C14" s="58">
        <v>54974.1</v>
      </c>
      <c r="D14" s="59">
        <f t="shared" si="0"/>
        <v>50.999599232604652</v>
      </c>
      <c r="F14" s="5"/>
    </row>
    <row r="15" spans="1:6" x14ac:dyDescent="0.25">
      <c r="A15" s="56" t="s">
        <v>3</v>
      </c>
      <c r="B15" s="57">
        <v>4854633</v>
      </c>
      <c r="C15" s="58">
        <v>381263.1</v>
      </c>
      <c r="D15" s="59">
        <f t="shared" si="0"/>
        <v>78.535926402675543</v>
      </c>
      <c r="F15" s="5"/>
    </row>
    <row r="16" spans="1:6" x14ac:dyDescent="0.25">
      <c r="A16" s="56" t="s">
        <v>298</v>
      </c>
      <c r="B16" s="57">
        <v>1197295</v>
      </c>
      <c r="C16" s="58">
        <v>31278</v>
      </c>
      <c r="D16" s="59">
        <f t="shared" si="0"/>
        <v>26.123887596624058</v>
      </c>
      <c r="F16" s="5"/>
    </row>
    <row r="17" spans="1:6" x14ac:dyDescent="0.25">
      <c r="A17" s="56" t="s">
        <v>4</v>
      </c>
      <c r="B17" s="57">
        <v>1507438</v>
      </c>
      <c r="C17" s="58">
        <v>325225.40000000002</v>
      </c>
      <c r="D17" s="59">
        <f t="shared" si="0"/>
        <v>215.74711530424472</v>
      </c>
      <c r="F17" s="5"/>
    </row>
    <row r="18" spans="1:6" x14ac:dyDescent="0.25">
      <c r="A18" s="56" t="s">
        <v>299</v>
      </c>
      <c r="B18" s="57">
        <v>4431816</v>
      </c>
      <c r="C18" s="58">
        <v>214204.6</v>
      </c>
      <c r="D18" s="59">
        <f t="shared" si="0"/>
        <v>48.333369435915209</v>
      </c>
      <c r="F18" s="5"/>
    </row>
    <row r="19" spans="1:6" x14ac:dyDescent="0.25">
      <c r="A19" s="56" t="s">
        <v>5</v>
      </c>
      <c r="B19" s="57">
        <v>3676285</v>
      </c>
      <c r="C19" s="58">
        <v>774908.5</v>
      </c>
      <c r="D19" s="59">
        <f t="shared" si="0"/>
        <v>210.78575246478442</v>
      </c>
      <c r="F19" s="5"/>
    </row>
    <row r="20" spans="1:6" x14ac:dyDescent="0.25">
      <c r="A20" s="56" t="s">
        <v>6</v>
      </c>
      <c r="B20" s="57">
        <v>859572</v>
      </c>
      <c r="C20" s="58">
        <v>149515.79999999999</v>
      </c>
      <c r="D20" s="59">
        <f t="shared" si="0"/>
        <v>173.94214795270202</v>
      </c>
      <c r="F20" s="5"/>
    </row>
    <row r="21" spans="1:6" x14ac:dyDescent="0.25">
      <c r="A21" s="56" t="s">
        <v>7</v>
      </c>
      <c r="B21" s="57">
        <v>1489789</v>
      </c>
      <c r="C21" s="58">
        <v>393657.59999999998</v>
      </c>
      <c r="D21" s="59">
        <f t="shared" si="0"/>
        <v>264.23715036156125</v>
      </c>
      <c r="F21" s="5"/>
    </row>
    <row r="22" spans="1:6" x14ac:dyDescent="0.25">
      <c r="A22" s="56" t="s">
        <v>8</v>
      </c>
      <c r="B22" s="57">
        <v>5715190</v>
      </c>
      <c r="C22" s="58">
        <v>396212.5</v>
      </c>
      <c r="D22" s="59">
        <f t="shared" si="0"/>
        <v>69.326216626218908</v>
      </c>
      <c r="F22" s="5"/>
    </row>
    <row r="23" spans="1:6" x14ac:dyDescent="0.25">
      <c r="A23" s="56" t="s">
        <v>9</v>
      </c>
      <c r="B23" s="57">
        <v>1273660</v>
      </c>
      <c r="C23" s="58">
        <v>161661.9</v>
      </c>
      <c r="D23" s="59">
        <f t="shared" si="0"/>
        <v>126.92704489424177</v>
      </c>
      <c r="F23" s="5"/>
    </row>
    <row r="24" spans="1:6" x14ac:dyDescent="0.25">
      <c r="A24" s="56" t="s">
        <v>10</v>
      </c>
      <c r="B24" s="57">
        <v>290769</v>
      </c>
      <c r="C24" s="58">
        <v>101381.4</v>
      </c>
      <c r="D24" s="59">
        <f t="shared" si="0"/>
        <v>348.66646719560885</v>
      </c>
      <c r="F24" s="5"/>
    </row>
    <row r="25" spans="1:6" x14ac:dyDescent="0.25">
      <c r="A25" s="56" t="s">
        <v>11</v>
      </c>
      <c r="B25" s="57">
        <v>5590681</v>
      </c>
      <c r="C25" s="58"/>
      <c r="D25" s="59">
        <f t="shared" si="0"/>
        <v>0</v>
      </c>
      <c r="F25" s="5"/>
    </row>
    <row r="26" spans="1:6" x14ac:dyDescent="0.25">
      <c r="A26" s="56" t="s">
        <v>12</v>
      </c>
      <c r="B26" s="57">
        <v>3912166</v>
      </c>
      <c r="C26" s="58">
        <v>523935.6</v>
      </c>
      <c r="D26" s="59">
        <f t="shared" si="0"/>
        <v>133.92468519996339</v>
      </c>
      <c r="F26" s="5"/>
    </row>
    <row r="27" spans="1:6" x14ac:dyDescent="0.25">
      <c r="A27" s="56" t="s">
        <v>13</v>
      </c>
      <c r="B27" s="57">
        <v>539999</v>
      </c>
      <c r="C27" s="58">
        <v>85013.4</v>
      </c>
      <c r="D27" s="59">
        <f t="shared" si="0"/>
        <v>157.43251376391439</v>
      </c>
      <c r="F27" s="5"/>
    </row>
    <row r="28" spans="1:6" x14ac:dyDescent="0.25">
      <c r="A28" s="56" t="s">
        <v>14</v>
      </c>
      <c r="B28" s="57">
        <v>1844586</v>
      </c>
      <c r="C28" s="58">
        <v>209645.8</v>
      </c>
      <c r="D28" s="59">
        <f t="shared" si="0"/>
        <v>113.65466288912525</v>
      </c>
      <c r="F28" s="5"/>
    </row>
    <row r="29" spans="1:6" x14ac:dyDescent="0.25">
      <c r="A29" s="56" t="s">
        <v>15</v>
      </c>
      <c r="B29" s="57">
        <v>4801468</v>
      </c>
      <c r="C29" s="58">
        <v>1146712.3999999999</v>
      </c>
      <c r="D29" s="59">
        <f t="shared" si="0"/>
        <v>238.82537590586878</v>
      </c>
      <c r="F29" s="5"/>
    </row>
    <row r="30" spans="1:6" x14ac:dyDescent="0.25">
      <c r="A30" s="56" t="s">
        <v>16</v>
      </c>
      <c r="B30" s="57">
        <v>1579181</v>
      </c>
      <c r="C30" s="58">
        <v>208049.2</v>
      </c>
      <c r="D30" s="59">
        <f t="shared" si="0"/>
        <v>131.74499946491252</v>
      </c>
      <c r="F30" s="5"/>
    </row>
    <row r="31" spans="1:6" x14ac:dyDescent="0.25">
      <c r="A31" s="60" t="s">
        <v>17</v>
      </c>
      <c r="B31" s="61">
        <f>SUM(B11:B30)</f>
        <v>58983122</v>
      </c>
      <c r="C31" s="61">
        <f>SUM(C11:C30)</f>
        <v>5618640.6000000006</v>
      </c>
      <c r="D31" s="61">
        <f t="shared" si="0"/>
        <v>95.258446984206785</v>
      </c>
    </row>
    <row r="32" spans="1:6" x14ac:dyDescent="0.25">
      <c r="A32" s="62" t="s">
        <v>249</v>
      </c>
      <c r="B32" s="58">
        <f>SUM(B11:B18)</f>
        <v>27409776</v>
      </c>
      <c r="C32" s="58">
        <f>SUM(C11:C18)</f>
        <v>1467946.5</v>
      </c>
      <c r="D32" s="59">
        <f t="shared" si="0"/>
        <v>53.555581774911261</v>
      </c>
    </row>
    <row r="33" spans="1:4" x14ac:dyDescent="0.25">
      <c r="A33" s="62" t="s">
        <v>250</v>
      </c>
      <c r="B33" s="58">
        <f t="shared" ref="B33:C33" si="1">SUM(B12,B13,B11,B17)</f>
        <v>15848100</v>
      </c>
      <c r="C33" s="58">
        <f t="shared" si="1"/>
        <v>786226.70000000007</v>
      </c>
      <c r="D33" s="59">
        <f t="shared" si="0"/>
        <v>49.610155160555529</v>
      </c>
    </row>
    <row r="34" spans="1:4" x14ac:dyDescent="0.25">
      <c r="A34" s="62" t="s">
        <v>251</v>
      </c>
      <c r="B34" s="58">
        <f t="shared" ref="B34:C34" si="2">B14+B15+B16+B18</f>
        <v>11561676</v>
      </c>
      <c r="C34" s="58">
        <f t="shared" si="2"/>
        <v>681719.79999999993</v>
      </c>
      <c r="D34" s="59">
        <f t="shared" si="0"/>
        <v>58.963752314110856</v>
      </c>
    </row>
    <row r="35" spans="1:4" x14ac:dyDescent="0.25">
      <c r="A35" s="62" t="s">
        <v>252</v>
      </c>
      <c r="B35" s="58">
        <f t="shared" ref="B35:C35" si="3">SUM(B19,B20,B21,B22)</f>
        <v>11740836</v>
      </c>
      <c r="C35" s="58">
        <f t="shared" si="3"/>
        <v>1714294.4</v>
      </c>
      <c r="D35" s="59">
        <f t="shared" si="0"/>
        <v>146.01127211043575</v>
      </c>
    </row>
    <row r="36" spans="1:4" x14ac:dyDescent="0.25">
      <c r="A36" s="62" t="s">
        <v>253</v>
      </c>
      <c r="B36" s="58">
        <f t="shared" ref="B36:C36" si="4">B35+B32</f>
        <v>39150612</v>
      </c>
      <c r="C36" s="58">
        <f t="shared" si="4"/>
        <v>3182240.9</v>
      </c>
      <c r="D36" s="59">
        <f t="shared" si="0"/>
        <v>81.282021849364696</v>
      </c>
    </row>
    <row r="37" spans="1:4" x14ac:dyDescent="0.25">
      <c r="A37" s="62" t="s">
        <v>254</v>
      </c>
      <c r="B37" s="58">
        <f t="shared" ref="B37:C37" si="5">B38+B39</f>
        <v>19832510</v>
      </c>
      <c r="C37" s="58">
        <f t="shared" si="5"/>
        <v>2436399.6999999997</v>
      </c>
      <c r="D37" s="59">
        <f t="shared" si="0"/>
        <v>122.84878212591344</v>
      </c>
    </row>
    <row r="38" spans="1:4" x14ac:dyDescent="0.25">
      <c r="A38" s="62" t="s">
        <v>255</v>
      </c>
      <c r="B38" s="58">
        <f t="shared" ref="B38:C38" si="6">SUM(B23,B24,B25,B26,B27,B28)</f>
        <v>13451861</v>
      </c>
      <c r="C38" s="58">
        <f t="shared" si="6"/>
        <v>1081638.0999999999</v>
      </c>
      <c r="D38" s="59">
        <f t="shared" si="0"/>
        <v>80.408063984604055</v>
      </c>
    </row>
    <row r="39" spans="1:4" x14ac:dyDescent="0.25">
      <c r="A39" s="62" t="s">
        <v>256</v>
      </c>
      <c r="B39" s="58">
        <f t="shared" ref="B39:C39" si="7">SUM(B29,B30)</f>
        <v>6380649</v>
      </c>
      <c r="C39" s="58">
        <f t="shared" si="7"/>
        <v>1354761.5999999999</v>
      </c>
      <c r="D39" s="59">
        <f t="shared" si="0"/>
        <v>212.32347994694581</v>
      </c>
    </row>
    <row r="40" spans="1:4" x14ac:dyDescent="0.25">
      <c r="A40" s="63" t="s">
        <v>257</v>
      </c>
      <c r="B40" s="64"/>
      <c r="C40" s="64"/>
      <c r="D40" s="62"/>
    </row>
    <row r="41" spans="1:4" x14ac:dyDescent="0.25">
      <c r="A41" s="63" t="s">
        <v>258</v>
      </c>
      <c r="B41" s="58">
        <f t="shared" ref="B41:C41" si="8">SUM(B11:B22)</f>
        <v>39150612</v>
      </c>
      <c r="C41" s="58">
        <f t="shared" si="8"/>
        <v>3182240.9</v>
      </c>
      <c r="D41" s="59">
        <f t="shared" si="0"/>
        <v>81.282021849364696</v>
      </c>
    </row>
    <row r="42" spans="1:4" x14ac:dyDescent="0.25">
      <c r="A42" s="63" t="s">
        <v>259</v>
      </c>
      <c r="B42" s="58">
        <f t="shared" ref="B42:C42" si="9">SUM(B23,B24,B30)</f>
        <v>3143610</v>
      </c>
      <c r="C42" s="58">
        <f t="shared" si="9"/>
        <v>471092.5</v>
      </c>
      <c r="D42" s="59">
        <f t="shared" si="0"/>
        <v>149.85717057777524</v>
      </c>
    </row>
    <row r="43" spans="1:4" x14ac:dyDescent="0.25">
      <c r="A43" s="63" t="s">
        <v>260</v>
      </c>
      <c r="B43" s="58">
        <f t="shared" ref="B43:C43" si="10">SUM(B25:B29)</f>
        <v>16688900</v>
      </c>
      <c r="C43" s="58">
        <f t="shared" si="10"/>
        <v>1965307.2</v>
      </c>
      <c r="D43" s="59">
        <f t="shared" si="0"/>
        <v>117.76133837460827</v>
      </c>
    </row>
    <row r="44" spans="1:4" x14ac:dyDescent="0.25">
      <c r="A44" s="63" t="s">
        <v>261</v>
      </c>
      <c r="B44" s="64"/>
      <c r="C44" s="64"/>
      <c r="D44" s="62"/>
    </row>
    <row r="45" spans="1:4" x14ac:dyDescent="0.25">
      <c r="A45" s="63" t="s">
        <v>258</v>
      </c>
      <c r="B45" s="58">
        <f t="shared" ref="B45:C45" si="11">SUM(B11:B19,B22)</f>
        <v>36801251</v>
      </c>
      <c r="C45" s="58">
        <f t="shared" si="11"/>
        <v>2639067.5</v>
      </c>
      <c r="D45" s="59">
        <f t="shared" si="0"/>
        <v>71.711352964604387</v>
      </c>
    </row>
    <row r="46" spans="1:4" x14ac:dyDescent="0.25">
      <c r="A46" s="63" t="s">
        <v>259</v>
      </c>
      <c r="B46" s="58">
        <f t="shared" ref="B46:C46" si="12">B20+B21+B23</f>
        <v>3623021</v>
      </c>
      <c r="C46" s="58">
        <f t="shared" si="12"/>
        <v>704835.29999999993</v>
      </c>
      <c r="D46" s="59">
        <f t="shared" si="0"/>
        <v>194.5435314893289</v>
      </c>
    </row>
    <row r="47" spans="1:4" x14ac:dyDescent="0.25">
      <c r="A47" s="63" t="s">
        <v>260</v>
      </c>
      <c r="B47" s="58">
        <f t="shared" ref="B47:C47" si="13">B24+B25+B26+B27+B28+B29+B30</f>
        <v>18558850</v>
      </c>
      <c r="C47" s="58">
        <f t="shared" si="13"/>
        <v>2274737.7999999998</v>
      </c>
      <c r="D47" s="59">
        <f t="shared" si="0"/>
        <v>122.56889839618295</v>
      </c>
    </row>
    <row r="48" spans="1:4" x14ac:dyDescent="0.25">
      <c r="A48" t="s">
        <v>114</v>
      </c>
    </row>
    <row r="49" spans="1:2" x14ac:dyDescent="0.25">
      <c r="A49" s="9" t="s">
        <v>291</v>
      </c>
      <c r="B49" s="51" t="s">
        <v>292</v>
      </c>
    </row>
  </sheetData>
  <mergeCells count="3">
    <mergeCell ref="A9:A10"/>
    <mergeCell ref="B9:B10"/>
    <mergeCell ref="A1:B1"/>
  </mergeCells>
  <hyperlinks>
    <hyperlink ref="B49" r:id="rId1" xr:uid="{233B0757-C099-42BE-B0F4-C24E9F94218F}"/>
  </hyperlinks>
  <pageMargins left="0.7" right="0.7" top="0.75" bottom="0.75" header="0.3" footer="0.3"/>
  <pageSetup paperSize="9" orientation="portrait" horizontalDpi="300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Normal="100" workbookViewId="0">
      <selection sqref="A1:B1"/>
    </sheetView>
  </sheetViews>
  <sheetFormatPr defaultColWidth="8.85546875" defaultRowHeight="14.25" x14ac:dyDescent="0.2"/>
  <cols>
    <col min="1" max="1" width="19.85546875" style="7" bestFit="1" customWidth="1"/>
    <col min="2" max="2" width="17.140625" style="7" customWidth="1"/>
    <col min="3" max="3" width="8.85546875" style="7"/>
    <col min="4" max="4" width="15.7109375" style="8" customWidth="1"/>
    <col min="5" max="16384" width="8.85546875" style="7"/>
  </cols>
  <sheetData>
    <row r="1" spans="1:6" ht="18" x14ac:dyDescent="0.25">
      <c r="A1" s="71" t="s">
        <v>293</v>
      </c>
      <c r="B1" s="71"/>
      <c r="C1" s="52"/>
      <c r="D1" s="52"/>
      <c r="E1" s="11"/>
      <c r="F1" s="11"/>
    </row>
    <row r="3" spans="1:6" x14ac:dyDescent="0.2">
      <c r="A3" s="7" t="s">
        <v>112</v>
      </c>
    </row>
    <row r="5" spans="1:6" ht="15.75" x14ac:dyDescent="0.25">
      <c r="B5" s="29"/>
      <c r="C5" s="3" t="s">
        <v>290</v>
      </c>
    </row>
    <row r="6" spans="1:6" x14ac:dyDescent="0.2">
      <c r="C6" s="12" t="s">
        <v>232</v>
      </c>
    </row>
    <row r="9" spans="1:6" x14ac:dyDescent="0.2">
      <c r="A9" s="70" t="s">
        <v>234</v>
      </c>
      <c r="B9" s="70" t="s">
        <v>19</v>
      </c>
      <c r="C9" s="68" t="s">
        <v>110</v>
      </c>
      <c r="D9" s="69" t="s">
        <v>111</v>
      </c>
    </row>
    <row r="10" spans="1:6" ht="25.5" customHeight="1" x14ac:dyDescent="0.2">
      <c r="A10" s="70"/>
      <c r="B10" s="70"/>
      <c r="C10" s="68"/>
      <c r="D10" s="69"/>
    </row>
    <row r="11" spans="1:6" ht="25.5" customHeight="1" x14ac:dyDescent="0.2">
      <c r="A11" s="70"/>
      <c r="B11" s="70"/>
      <c r="C11" s="54" t="s">
        <v>109</v>
      </c>
      <c r="D11" s="53" t="s">
        <v>313</v>
      </c>
    </row>
    <row r="12" spans="1:6" ht="15" x14ac:dyDescent="0.25">
      <c r="A12" s="22"/>
      <c r="B12" s="23" t="s">
        <v>140</v>
      </c>
      <c r="C12" s="19">
        <v>4</v>
      </c>
      <c r="D12" s="15">
        <v>107091.59999999999</v>
      </c>
    </row>
    <row r="13" spans="1:6" ht="15" x14ac:dyDescent="0.25">
      <c r="A13" s="24"/>
      <c r="B13" s="23" t="s">
        <v>139</v>
      </c>
      <c r="C13" s="19">
        <v>1</v>
      </c>
      <c r="D13" s="15">
        <v>55347.199999999997</v>
      </c>
    </row>
    <row r="14" spans="1:6" ht="15" x14ac:dyDescent="0.25">
      <c r="A14" s="24"/>
      <c r="B14" s="23" t="s">
        <v>138</v>
      </c>
      <c r="C14" s="19">
        <v>3</v>
      </c>
      <c r="D14" s="15">
        <v>36733.5</v>
      </c>
    </row>
    <row r="15" spans="1:6" ht="15" x14ac:dyDescent="0.25">
      <c r="A15" s="24"/>
      <c r="B15" s="23" t="s">
        <v>137</v>
      </c>
      <c r="C15" s="19">
        <v>3</v>
      </c>
      <c r="D15" s="15">
        <v>61011.4</v>
      </c>
    </row>
    <row r="16" spans="1:6" ht="15" x14ac:dyDescent="0.25">
      <c r="A16" s="26" t="s">
        <v>300</v>
      </c>
      <c r="B16" s="28"/>
      <c r="C16" s="26">
        <v>11</v>
      </c>
      <c r="D16" s="27">
        <v>260183.69999999998</v>
      </c>
    </row>
    <row r="17" spans="1:4" s="13" customFormat="1" ht="15" x14ac:dyDescent="0.25">
      <c r="A17" s="22"/>
      <c r="B17" s="23" t="s">
        <v>141</v>
      </c>
      <c r="C17" s="19">
        <v>2</v>
      </c>
      <c r="D17" s="15">
        <v>28336.9</v>
      </c>
    </row>
    <row r="18" spans="1:4" ht="15" x14ac:dyDescent="0.25">
      <c r="A18" s="26" t="s">
        <v>301</v>
      </c>
      <c r="B18" s="28"/>
      <c r="C18" s="26">
        <v>2</v>
      </c>
      <c r="D18" s="27">
        <v>28336.9</v>
      </c>
    </row>
    <row r="19" spans="1:4" s="13" customFormat="1" ht="15" x14ac:dyDescent="0.25">
      <c r="A19" s="22"/>
      <c r="B19" s="23" t="s">
        <v>146</v>
      </c>
      <c r="C19" s="19">
        <v>3</v>
      </c>
      <c r="D19" s="15">
        <v>3947.9</v>
      </c>
    </row>
    <row r="20" spans="1:4" ht="15" x14ac:dyDescent="0.25">
      <c r="A20" s="24"/>
      <c r="B20" s="23" t="s">
        <v>143</v>
      </c>
      <c r="C20" s="19">
        <v>1</v>
      </c>
      <c r="D20" s="15">
        <v>1173.8</v>
      </c>
    </row>
    <row r="21" spans="1:4" ht="15" x14ac:dyDescent="0.25">
      <c r="A21" s="24"/>
      <c r="B21" s="23" t="s">
        <v>149</v>
      </c>
      <c r="C21" s="19">
        <v>1</v>
      </c>
      <c r="D21" s="15">
        <v>51269.3</v>
      </c>
    </row>
    <row r="22" spans="1:4" ht="15" x14ac:dyDescent="0.25">
      <c r="A22" s="24"/>
      <c r="B22" s="23" t="s">
        <v>145</v>
      </c>
      <c r="C22" s="19">
        <v>1</v>
      </c>
      <c r="D22" s="15">
        <v>6657.5</v>
      </c>
    </row>
    <row r="23" spans="1:4" s="13" customFormat="1" ht="15" x14ac:dyDescent="0.25">
      <c r="A23" s="24"/>
      <c r="B23" s="23" t="s">
        <v>148</v>
      </c>
      <c r="C23" s="19">
        <v>3</v>
      </c>
      <c r="D23" s="15">
        <v>51589.5</v>
      </c>
    </row>
    <row r="24" spans="1:4" ht="15" x14ac:dyDescent="0.25">
      <c r="A24" s="24"/>
      <c r="B24" s="23" t="s">
        <v>142</v>
      </c>
      <c r="C24" s="19">
        <v>1</v>
      </c>
      <c r="D24" s="15">
        <v>57842.7</v>
      </c>
    </row>
    <row r="25" spans="1:4" ht="15" x14ac:dyDescent="0.25">
      <c r="A25" s="26" t="s">
        <v>302</v>
      </c>
      <c r="B25" s="28"/>
      <c r="C25" s="26">
        <v>10</v>
      </c>
      <c r="D25" s="27">
        <v>172480.7</v>
      </c>
    </row>
    <row r="26" spans="1:4" s="13" customFormat="1" ht="15" x14ac:dyDescent="0.25">
      <c r="A26" s="22"/>
      <c r="B26" s="23" t="s">
        <v>150</v>
      </c>
      <c r="C26" s="19">
        <v>4</v>
      </c>
      <c r="D26" s="15">
        <v>3578.9</v>
      </c>
    </row>
    <row r="27" spans="1:4" ht="15" x14ac:dyDescent="0.25">
      <c r="A27" s="24"/>
      <c r="B27" s="23" t="s">
        <v>151</v>
      </c>
      <c r="C27" s="19">
        <v>3</v>
      </c>
      <c r="D27" s="15">
        <v>51395.199999999997</v>
      </c>
    </row>
    <row r="28" spans="1:4" ht="15" x14ac:dyDescent="0.25">
      <c r="A28" s="26" t="s">
        <v>304</v>
      </c>
      <c r="B28" s="28"/>
      <c r="C28" s="26">
        <v>7</v>
      </c>
      <c r="D28" s="27">
        <v>54974.1</v>
      </c>
    </row>
    <row r="29" spans="1:4" s="13" customFormat="1" ht="15" x14ac:dyDescent="0.25">
      <c r="A29" s="22"/>
      <c r="B29" s="23" t="s">
        <v>155</v>
      </c>
      <c r="C29" s="19">
        <v>2</v>
      </c>
      <c r="D29" s="15">
        <v>5478.5</v>
      </c>
    </row>
    <row r="30" spans="1:4" ht="15" x14ac:dyDescent="0.25">
      <c r="A30" s="24"/>
      <c r="B30" s="23" t="s">
        <v>157</v>
      </c>
      <c r="C30" s="19">
        <v>2</v>
      </c>
      <c r="D30" s="15">
        <v>152359.70000000001</v>
      </c>
    </row>
    <row r="31" spans="1:4" ht="15" x14ac:dyDescent="0.25">
      <c r="A31" s="24"/>
      <c r="B31" s="23" t="s">
        <v>158</v>
      </c>
      <c r="C31" s="19">
        <v>1</v>
      </c>
      <c r="D31" s="15">
        <v>45734.2</v>
      </c>
    </row>
    <row r="32" spans="1:4" s="13" customFormat="1" ht="15" x14ac:dyDescent="0.25">
      <c r="A32" s="24"/>
      <c r="B32" s="23" t="s">
        <v>156</v>
      </c>
      <c r="C32" s="19">
        <v>1</v>
      </c>
      <c r="D32" s="15">
        <v>35605.199999999997</v>
      </c>
    </row>
    <row r="33" spans="1:4" ht="15" x14ac:dyDescent="0.25">
      <c r="A33" s="24"/>
      <c r="B33" s="23" t="s">
        <v>152</v>
      </c>
      <c r="C33" s="19">
        <v>1</v>
      </c>
      <c r="D33" s="15">
        <v>101217.1</v>
      </c>
    </row>
    <row r="34" spans="1:4" ht="15" x14ac:dyDescent="0.25">
      <c r="A34" s="24"/>
      <c r="B34" s="23" t="s">
        <v>153</v>
      </c>
      <c r="C34" s="19">
        <v>2</v>
      </c>
      <c r="D34" s="15">
        <v>40868.400000000001</v>
      </c>
    </row>
    <row r="35" spans="1:4" ht="15" x14ac:dyDescent="0.25">
      <c r="A35" s="26" t="s">
        <v>122</v>
      </c>
      <c r="B35" s="28"/>
      <c r="C35" s="26">
        <v>9</v>
      </c>
      <c r="D35" s="27">
        <v>381263.10000000003</v>
      </c>
    </row>
    <row r="36" spans="1:4" ht="15" x14ac:dyDescent="0.25">
      <c r="A36" s="22"/>
      <c r="B36" s="23" t="s">
        <v>159</v>
      </c>
      <c r="C36" s="19">
        <v>2</v>
      </c>
      <c r="D36" s="15">
        <v>31278</v>
      </c>
    </row>
    <row r="37" spans="1:4" ht="15" x14ac:dyDescent="0.25">
      <c r="A37" s="26" t="s">
        <v>303</v>
      </c>
      <c r="B37" s="28"/>
      <c r="C37" s="26">
        <v>2</v>
      </c>
      <c r="D37" s="27">
        <v>31278</v>
      </c>
    </row>
    <row r="38" spans="1:4" ht="15" x14ac:dyDescent="0.25">
      <c r="A38" s="22"/>
      <c r="B38" s="23" t="s">
        <v>163</v>
      </c>
      <c r="C38" s="19">
        <v>2</v>
      </c>
      <c r="D38" s="15">
        <v>124562.3</v>
      </c>
    </row>
    <row r="39" spans="1:4" s="13" customFormat="1" ht="15" x14ac:dyDescent="0.25">
      <c r="A39" s="24"/>
      <c r="B39" s="23" t="s">
        <v>161</v>
      </c>
      <c r="C39" s="19">
        <v>1</v>
      </c>
      <c r="D39" s="15">
        <v>54273.5</v>
      </c>
    </row>
    <row r="40" spans="1:4" ht="15" x14ac:dyDescent="0.25">
      <c r="A40" s="24"/>
      <c r="B40" s="23" t="s">
        <v>162</v>
      </c>
      <c r="C40" s="19">
        <v>4</v>
      </c>
      <c r="D40" s="15">
        <v>146389.6</v>
      </c>
    </row>
    <row r="41" spans="1:4" ht="15" x14ac:dyDescent="0.25">
      <c r="A41" s="26" t="s">
        <v>305</v>
      </c>
      <c r="B41" s="28"/>
      <c r="C41" s="26">
        <v>7</v>
      </c>
      <c r="D41" s="27">
        <v>325225.40000000002</v>
      </c>
    </row>
    <row r="42" spans="1:4" ht="15" x14ac:dyDescent="0.25">
      <c r="A42" s="22"/>
      <c r="B42" s="23" t="s">
        <v>166</v>
      </c>
      <c r="C42" s="19">
        <v>1</v>
      </c>
      <c r="D42" s="15">
        <v>34190.5</v>
      </c>
    </row>
    <row r="43" spans="1:4" s="13" customFormat="1" ht="15" x14ac:dyDescent="0.25">
      <c r="A43" s="24"/>
      <c r="B43" s="23" t="s">
        <v>167</v>
      </c>
      <c r="C43" s="19">
        <v>1</v>
      </c>
      <c r="D43" s="15">
        <v>6839</v>
      </c>
    </row>
    <row r="44" spans="1:4" ht="15" x14ac:dyDescent="0.25">
      <c r="A44" s="24"/>
      <c r="B44" s="23" t="s">
        <v>223</v>
      </c>
      <c r="C44" s="19">
        <v>1</v>
      </c>
      <c r="D44" s="15">
        <v>101694.9</v>
      </c>
    </row>
    <row r="45" spans="1:4" ht="15" x14ac:dyDescent="0.25">
      <c r="A45" s="24"/>
      <c r="B45" s="23" t="s">
        <v>165</v>
      </c>
      <c r="C45" s="19">
        <v>1</v>
      </c>
      <c r="D45" s="15">
        <v>37439</v>
      </c>
    </row>
    <row r="46" spans="1:4" ht="15" x14ac:dyDescent="0.25">
      <c r="A46" s="24"/>
      <c r="B46" s="23" t="s">
        <v>169</v>
      </c>
      <c r="C46" s="19">
        <v>1</v>
      </c>
      <c r="D46" s="15">
        <v>34041.199999999997</v>
      </c>
    </row>
    <row r="47" spans="1:4" ht="15" x14ac:dyDescent="0.25">
      <c r="A47" s="26" t="s">
        <v>306</v>
      </c>
      <c r="B47" s="28"/>
      <c r="C47" s="26">
        <v>5</v>
      </c>
      <c r="D47" s="27">
        <v>214204.59999999998</v>
      </c>
    </row>
    <row r="48" spans="1:4" s="13" customFormat="1" ht="15" x14ac:dyDescent="0.25">
      <c r="A48" s="22"/>
      <c r="B48" s="23" t="s">
        <v>175</v>
      </c>
      <c r="C48" s="19">
        <v>1</v>
      </c>
      <c r="D48" s="15">
        <v>113449.9</v>
      </c>
    </row>
    <row r="49" spans="1:4" ht="15" x14ac:dyDescent="0.25">
      <c r="A49" s="24"/>
      <c r="B49" s="23" t="s">
        <v>233</v>
      </c>
      <c r="C49" s="19">
        <v>1</v>
      </c>
      <c r="D49" s="15">
        <v>63819.3</v>
      </c>
    </row>
    <row r="50" spans="1:4" s="13" customFormat="1" ht="15" x14ac:dyDescent="0.25">
      <c r="A50" s="24"/>
      <c r="B50" s="23" t="s">
        <v>176</v>
      </c>
      <c r="C50" s="19">
        <v>1</v>
      </c>
      <c r="D50" s="15">
        <v>1188.7</v>
      </c>
    </row>
    <row r="51" spans="1:4" ht="15" x14ac:dyDescent="0.25">
      <c r="A51" s="24"/>
      <c r="B51" s="23" t="s">
        <v>172</v>
      </c>
      <c r="C51" s="19">
        <v>1</v>
      </c>
      <c r="D51" s="15">
        <v>137401</v>
      </c>
    </row>
    <row r="52" spans="1:4" ht="15" x14ac:dyDescent="0.25">
      <c r="A52" s="24"/>
      <c r="B52" s="23" t="s">
        <v>173</v>
      </c>
      <c r="C52" s="19">
        <v>2</v>
      </c>
      <c r="D52" s="15">
        <v>371377.89999999997</v>
      </c>
    </row>
    <row r="53" spans="1:4" ht="15" x14ac:dyDescent="0.25">
      <c r="A53" s="24"/>
      <c r="B53" s="23" t="s">
        <v>171</v>
      </c>
      <c r="C53" s="19">
        <v>2</v>
      </c>
      <c r="D53" s="15">
        <v>49329.599999999999</v>
      </c>
    </row>
    <row r="54" spans="1:4" ht="15" x14ac:dyDescent="0.25">
      <c r="A54" s="24"/>
      <c r="B54" s="23" t="s">
        <v>170</v>
      </c>
      <c r="C54" s="19">
        <v>1</v>
      </c>
      <c r="D54" s="15">
        <v>38342.1</v>
      </c>
    </row>
    <row r="55" spans="1:4" ht="15" x14ac:dyDescent="0.25">
      <c r="A55" s="26" t="s">
        <v>307</v>
      </c>
      <c r="B55" s="28"/>
      <c r="C55" s="26">
        <v>9</v>
      </c>
      <c r="D55" s="27">
        <v>774908.5</v>
      </c>
    </row>
    <row r="56" spans="1:4" ht="15" x14ac:dyDescent="0.25">
      <c r="A56" s="22"/>
      <c r="B56" s="23" t="s">
        <v>177</v>
      </c>
      <c r="C56" s="19">
        <v>4</v>
      </c>
      <c r="D56" s="15">
        <v>98692.7</v>
      </c>
    </row>
    <row r="57" spans="1:4" ht="15" x14ac:dyDescent="0.25">
      <c r="A57" s="24"/>
      <c r="B57" s="23" t="s">
        <v>179</v>
      </c>
      <c r="C57" s="19">
        <v>1</v>
      </c>
      <c r="D57" s="15">
        <v>50823.1</v>
      </c>
    </row>
    <row r="58" spans="1:4" ht="15" x14ac:dyDescent="0.25">
      <c r="A58" s="26" t="s">
        <v>127</v>
      </c>
      <c r="B58" s="28"/>
      <c r="C58" s="26">
        <v>5</v>
      </c>
      <c r="D58" s="27">
        <v>149515.79999999999</v>
      </c>
    </row>
    <row r="59" spans="1:4" ht="15" x14ac:dyDescent="0.25">
      <c r="A59" s="22"/>
      <c r="B59" s="23" t="s">
        <v>181</v>
      </c>
      <c r="C59" s="19">
        <v>1</v>
      </c>
      <c r="D59" s="15">
        <v>76903.399999999994</v>
      </c>
    </row>
    <row r="60" spans="1:4" ht="15" x14ac:dyDescent="0.25">
      <c r="A60" s="24"/>
      <c r="B60" s="23" t="s">
        <v>183</v>
      </c>
      <c r="C60" s="19">
        <v>1</v>
      </c>
      <c r="D60" s="15">
        <v>31807.599999999999</v>
      </c>
    </row>
    <row r="61" spans="1:4" s="13" customFormat="1" ht="15" x14ac:dyDescent="0.25">
      <c r="A61" s="24"/>
      <c r="B61" s="23" t="s">
        <v>185</v>
      </c>
      <c r="C61" s="19">
        <v>3</v>
      </c>
      <c r="D61" s="15">
        <v>64259.199999999997</v>
      </c>
    </row>
    <row r="62" spans="1:4" ht="15" x14ac:dyDescent="0.25">
      <c r="A62" s="24"/>
      <c r="B62" s="23" t="s">
        <v>182</v>
      </c>
      <c r="C62" s="19">
        <v>1</v>
      </c>
      <c r="D62" s="15">
        <v>66663.5</v>
      </c>
    </row>
    <row r="63" spans="1:4" ht="15" x14ac:dyDescent="0.25">
      <c r="A63" s="24"/>
      <c r="B63" s="23" t="s">
        <v>180</v>
      </c>
      <c r="C63" s="19">
        <v>3</v>
      </c>
      <c r="D63" s="15">
        <v>154023.90000000002</v>
      </c>
    </row>
    <row r="64" spans="1:4" ht="15" x14ac:dyDescent="0.25">
      <c r="A64" s="26" t="s">
        <v>308</v>
      </c>
      <c r="B64" s="28"/>
      <c r="C64" s="26">
        <v>9</v>
      </c>
      <c r="D64" s="27">
        <v>393657.59999999992</v>
      </c>
    </row>
    <row r="65" spans="1:4" ht="15" x14ac:dyDescent="0.25">
      <c r="A65" s="22"/>
      <c r="B65" s="23" t="s">
        <v>189</v>
      </c>
      <c r="C65" s="19">
        <v>1</v>
      </c>
      <c r="D65" s="15">
        <v>44067.3</v>
      </c>
    </row>
    <row r="66" spans="1:4" s="13" customFormat="1" ht="15" x14ac:dyDescent="0.25">
      <c r="A66" s="24"/>
      <c r="B66" s="23" t="s">
        <v>188</v>
      </c>
      <c r="C66" s="19">
        <v>2</v>
      </c>
      <c r="D66" s="15">
        <v>146727.1</v>
      </c>
    </row>
    <row r="67" spans="1:4" ht="15" x14ac:dyDescent="0.25">
      <c r="A67" s="24"/>
      <c r="B67" s="23" t="s">
        <v>186</v>
      </c>
      <c r="C67" s="19">
        <v>2</v>
      </c>
      <c r="D67" s="15">
        <v>205418.09999999998</v>
      </c>
    </row>
    <row r="68" spans="1:4" ht="15" x14ac:dyDescent="0.25">
      <c r="A68" s="26" t="s">
        <v>309</v>
      </c>
      <c r="B68" s="28"/>
      <c r="C68" s="26">
        <v>5</v>
      </c>
      <c r="D68" s="27">
        <v>396212.5</v>
      </c>
    </row>
    <row r="69" spans="1:4" ht="15" x14ac:dyDescent="0.25">
      <c r="A69" s="22"/>
      <c r="B69" s="23" t="s">
        <v>191</v>
      </c>
      <c r="C69" s="19">
        <v>3</v>
      </c>
      <c r="D69" s="15">
        <v>97516.5</v>
      </c>
    </row>
    <row r="70" spans="1:4" s="13" customFormat="1" ht="15" x14ac:dyDescent="0.25">
      <c r="A70" s="24"/>
      <c r="B70" s="23" t="s">
        <v>225</v>
      </c>
      <c r="C70" s="19">
        <v>3</v>
      </c>
      <c r="D70" s="15">
        <v>48391.9</v>
      </c>
    </row>
    <row r="71" spans="1:4" ht="15" x14ac:dyDescent="0.25">
      <c r="A71" s="24"/>
      <c r="B71" s="23" t="s">
        <v>190</v>
      </c>
      <c r="C71" s="19">
        <v>1</v>
      </c>
      <c r="D71" s="15">
        <v>15753.5</v>
      </c>
    </row>
    <row r="72" spans="1:4" ht="15" x14ac:dyDescent="0.25">
      <c r="A72" s="26" t="s">
        <v>130</v>
      </c>
      <c r="B72" s="28"/>
      <c r="C72" s="26">
        <v>7</v>
      </c>
      <c r="D72" s="27">
        <v>161661.9</v>
      </c>
    </row>
    <row r="73" spans="1:4" ht="15" x14ac:dyDescent="0.25">
      <c r="A73" s="22"/>
      <c r="B73" s="23" t="s">
        <v>192</v>
      </c>
      <c r="C73" s="19">
        <v>3</v>
      </c>
      <c r="D73" s="15">
        <v>36910.1</v>
      </c>
    </row>
    <row r="74" spans="1:4" s="13" customFormat="1" ht="15" x14ac:dyDescent="0.25">
      <c r="A74" s="24"/>
      <c r="B74" s="23" t="s">
        <v>193</v>
      </c>
      <c r="C74" s="19">
        <v>1</v>
      </c>
      <c r="D74" s="15">
        <v>64471.3</v>
      </c>
    </row>
    <row r="75" spans="1:4" ht="15" x14ac:dyDescent="0.25">
      <c r="A75" s="26" t="s">
        <v>310</v>
      </c>
      <c r="B75" s="28"/>
      <c r="C75" s="26">
        <v>4</v>
      </c>
      <c r="D75" s="27">
        <v>101381.4</v>
      </c>
    </row>
    <row r="76" spans="1:4" ht="15" x14ac:dyDescent="0.25">
      <c r="A76" s="22"/>
      <c r="B76" s="23" t="s">
        <v>198</v>
      </c>
      <c r="C76" s="19">
        <v>1</v>
      </c>
      <c r="D76" s="15">
        <v>4134.6000000000004</v>
      </c>
    </row>
    <row r="77" spans="1:4" s="13" customFormat="1" ht="15" x14ac:dyDescent="0.25">
      <c r="A77" s="24"/>
      <c r="B77" s="23" t="s">
        <v>196</v>
      </c>
      <c r="C77" s="19">
        <v>1</v>
      </c>
      <c r="D77" s="15">
        <v>38001.9</v>
      </c>
    </row>
    <row r="78" spans="1:4" s="13" customFormat="1" ht="15" x14ac:dyDescent="0.25">
      <c r="A78" s="24"/>
      <c r="B78" s="23" t="s">
        <v>194</v>
      </c>
      <c r="C78" s="19">
        <v>2</v>
      </c>
      <c r="D78" s="15">
        <v>120621</v>
      </c>
    </row>
    <row r="79" spans="1:4" ht="15" x14ac:dyDescent="0.25">
      <c r="A79" s="24"/>
      <c r="B79" s="23" t="s">
        <v>197</v>
      </c>
      <c r="C79" s="19">
        <v>1</v>
      </c>
      <c r="D79" s="15">
        <v>166768</v>
      </c>
    </row>
    <row r="80" spans="1:4" s="13" customFormat="1" ht="15" x14ac:dyDescent="0.25">
      <c r="A80" s="24"/>
      <c r="B80" s="23" t="s">
        <v>195</v>
      </c>
      <c r="C80" s="19">
        <v>3</v>
      </c>
      <c r="D80" s="15">
        <v>194410.1</v>
      </c>
    </row>
    <row r="81" spans="1:4" ht="15" x14ac:dyDescent="0.25">
      <c r="A81" s="26" t="s">
        <v>132</v>
      </c>
      <c r="B81" s="28"/>
      <c r="C81" s="26">
        <v>8</v>
      </c>
      <c r="D81" s="27">
        <v>523935.60000000003</v>
      </c>
    </row>
    <row r="82" spans="1:4" ht="15" x14ac:dyDescent="0.25">
      <c r="A82" s="22"/>
      <c r="B82" s="23" t="s">
        <v>201</v>
      </c>
      <c r="C82" s="19">
        <v>2</v>
      </c>
      <c r="D82" s="15">
        <v>33126.699999999997</v>
      </c>
    </row>
    <row r="83" spans="1:4" ht="15" x14ac:dyDescent="0.25">
      <c r="A83" s="24"/>
      <c r="B83" s="23" t="s">
        <v>200</v>
      </c>
      <c r="C83" s="19">
        <v>3</v>
      </c>
      <c r="D83" s="15">
        <v>51886.7</v>
      </c>
    </row>
    <row r="84" spans="1:4" ht="15" x14ac:dyDescent="0.25">
      <c r="A84" s="26" t="s">
        <v>311</v>
      </c>
      <c r="B84" s="28"/>
      <c r="C84" s="26">
        <v>5</v>
      </c>
      <c r="D84" s="27">
        <v>85013.4</v>
      </c>
    </row>
    <row r="85" spans="1:4" s="13" customFormat="1" ht="15" x14ac:dyDescent="0.25">
      <c r="A85" s="22"/>
      <c r="B85" s="23" t="s">
        <v>203</v>
      </c>
      <c r="C85" s="19">
        <v>1</v>
      </c>
      <c r="D85" s="15">
        <v>112665.60000000001</v>
      </c>
    </row>
    <row r="86" spans="1:4" s="13" customFormat="1" ht="15" x14ac:dyDescent="0.25">
      <c r="A86" s="24"/>
      <c r="B86" s="23" t="s">
        <v>202</v>
      </c>
      <c r="C86" s="19">
        <v>3</v>
      </c>
      <c r="D86" s="15">
        <v>41127.199999999997</v>
      </c>
    </row>
    <row r="87" spans="1:4" s="13" customFormat="1" ht="15" x14ac:dyDescent="0.25">
      <c r="A87" s="24"/>
      <c r="B87" s="23" t="s">
        <v>204</v>
      </c>
      <c r="C87" s="19">
        <v>1</v>
      </c>
      <c r="D87" s="15">
        <v>55853</v>
      </c>
    </row>
    <row r="88" spans="1:4" ht="15" x14ac:dyDescent="0.25">
      <c r="A88" s="26" t="s">
        <v>134</v>
      </c>
      <c r="B88" s="28"/>
      <c r="C88" s="26">
        <v>5</v>
      </c>
      <c r="D88" s="27">
        <v>209645.80000000002</v>
      </c>
    </row>
    <row r="89" spans="1:4" s="13" customFormat="1" ht="15" x14ac:dyDescent="0.25">
      <c r="A89" s="22"/>
      <c r="B89" s="23" t="s">
        <v>207</v>
      </c>
      <c r="C89" s="19">
        <v>3</v>
      </c>
      <c r="D89" s="15">
        <v>159596</v>
      </c>
    </row>
    <row r="90" spans="1:4" ht="15" x14ac:dyDescent="0.25">
      <c r="A90" s="24"/>
      <c r="B90" s="23" t="s">
        <v>209</v>
      </c>
      <c r="C90" s="19">
        <v>1</v>
      </c>
      <c r="D90" s="15">
        <v>278755.7</v>
      </c>
    </row>
    <row r="91" spans="1:4" s="13" customFormat="1" ht="15" x14ac:dyDescent="0.25">
      <c r="A91" s="24"/>
      <c r="B91" s="23" t="s">
        <v>212</v>
      </c>
      <c r="C91" s="19">
        <v>1</v>
      </c>
      <c r="D91" s="15">
        <v>156139.29999999999</v>
      </c>
    </row>
    <row r="92" spans="1:4" s="13" customFormat="1" ht="15" x14ac:dyDescent="0.25">
      <c r="A92" s="24"/>
      <c r="B92" s="23" t="s">
        <v>210</v>
      </c>
      <c r="C92" s="19">
        <v>1</v>
      </c>
      <c r="D92" s="15">
        <v>54918.3</v>
      </c>
    </row>
    <row r="93" spans="1:4" ht="15" x14ac:dyDescent="0.25">
      <c r="A93" s="24"/>
      <c r="B93" s="23" t="s">
        <v>206</v>
      </c>
      <c r="C93" s="19">
        <v>1</v>
      </c>
      <c r="D93" s="15">
        <v>181347.8</v>
      </c>
    </row>
    <row r="94" spans="1:4" ht="15" x14ac:dyDescent="0.25">
      <c r="A94" s="24"/>
      <c r="B94" s="23" t="s">
        <v>213</v>
      </c>
      <c r="C94" s="19">
        <v>2</v>
      </c>
      <c r="D94" s="15">
        <v>314946.3</v>
      </c>
    </row>
    <row r="95" spans="1:4" ht="15" x14ac:dyDescent="0.25">
      <c r="A95" s="24"/>
      <c r="B95" s="23" t="s">
        <v>205</v>
      </c>
      <c r="C95" s="19">
        <v>1</v>
      </c>
      <c r="D95" s="15">
        <v>1009</v>
      </c>
    </row>
    <row r="96" spans="1:4" ht="15" x14ac:dyDescent="0.25">
      <c r="A96" s="26" t="s">
        <v>312</v>
      </c>
      <c r="B96" s="28"/>
      <c r="C96" s="26">
        <v>10</v>
      </c>
      <c r="D96" s="27">
        <v>1146712.4000000001</v>
      </c>
    </row>
    <row r="97" spans="1:4" ht="15" x14ac:dyDescent="0.25">
      <c r="A97" s="22"/>
      <c r="B97" s="23" t="s">
        <v>215</v>
      </c>
      <c r="C97" s="19">
        <v>1</v>
      </c>
      <c r="D97" s="15">
        <v>17426</v>
      </c>
    </row>
    <row r="98" spans="1:4" ht="15" x14ac:dyDescent="0.25">
      <c r="A98" s="24"/>
      <c r="B98" s="23" t="s">
        <v>214</v>
      </c>
      <c r="C98" s="19">
        <v>3</v>
      </c>
      <c r="D98" s="15">
        <v>123093.1</v>
      </c>
    </row>
    <row r="99" spans="1:4" s="13" customFormat="1" ht="13.9" customHeight="1" x14ac:dyDescent="0.25">
      <c r="A99" s="24"/>
      <c r="B99" s="23" t="s">
        <v>216</v>
      </c>
      <c r="C99" s="19">
        <v>2</v>
      </c>
      <c r="D99" s="15">
        <v>67530.099999999991</v>
      </c>
    </row>
    <row r="100" spans="1:4" s="13" customFormat="1" ht="15" x14ac:dyDescent="0.25">
      <c r="A100" s="26" t="s">
        <v>136</v>
      </c>
      <c r="B100" s="25"/>
      <c r="C100" s="21">
        <v>6</v>
      </c>
      <c r="D100" s="16">
        <v>208049.2</v>
      </c>
    </row>
    <row r="101" spans="1:4" ht="15" x14ac:dyDescent="0.25">
      <c r="A101" s="26" t="s">
        <v>217</v>
      </c>
      <c r="B101" s="28"/>
      <c r="C101" s="26">
        <v>126</v>
      </c>
      <c r="D101" s="27">
        <v>5618640.5999999978</v>
      </c>
    </row>
    <row r="102" spans="1:4" x14ac:dyDescent="0.2">
      <c r="A102" s="9" t="s">
        <v>114</v>
      </c>
      <c r="B102" s="9"/>
      <c r="C102" s="9"/>
      <c r="D102" s="10"/>
    </row>
    <row r="103" spans="1:4" ht="15" x14ac:dyDescent="0.25">
      <c r="A103" s="9" t="s">
        <v>291</v>
      </c>
      <c r="B103" s="51" t="s">
        <v>292</v>
      </c>
    </row>
  </sheetData>
  <mergeCells count="5">
    <mergeCell ref="C9:C10"/>
    <mergeCell ref="D9:D10"/>
    <mergeCell ref="A9:A11"/>
    <mergeCell ref="B9:B11"/>
    <mergeCell ref="A1:B1"/>
  </mergeCells>
  <hyperlinks>
    <hyperlink ref="B103" r:id="rId1" xr:uid="{64DD9AB6-BC39-4167-9C87-C09A7076B84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5"/>
  <sheetViews>
    <sheetView workbookViewId="0"/>
  </sheetViews>
  <sheetFormatPr defaultRowHeight="15" x14ac:dyDescent="0.25"/>
  <cols>
    <col min="1" max="1" width="19" bestFit="1" customWidth="1"/>
    <col min="2" max="2" width="24" bestFit="1" customWidth="1"/>
    <col min="3" max="3" width="24.28515625" bestFit="1" customWidth="1"/>
    <col min="4" max="4" width="21.140625" style="14" customWidth="1"/>
  </cols>
  <sheetData>
    <row r="1" spans="1:4" ht="18.75" x14ac:dyDescent="0.3">
      <c r="A1" s="6" t="s">
        <v>293</v>
      </c>
    </row>
    <row r="3" spans="1:4" x14ac:dyDescent="0.25">
      <c r="A3" t="s">
        <v>112</v>
      </c>
    </row>
    <row r="4" spans="1:4" ht="15.75" x14ac:dyDescent="0.25">
      <c r="C4" s="3" t="s">
        <v>290</v>
      </c>
    </row>
    <row r="5" spans="1:4" x14ac:dyDescent="0.25">
      <c r="C5" s="4" t="s">
        <v>248</v>
      </c>
    </row>
    <row r="9" spans="1:4" ht="28.9" customHeight="1" x14ac:dyDescent="0.25">
      <c r="A9" s="30" t="s">
        <v>34</v>
      </c>
      <c r="B9" s="30" t="s">
        <v>35</v>
      </c>
      <c r="C9" s="30" t="s">
        <v>36</v>
      </c>
      <c r="D9" s="53" t="s">
        <v>314</v>
      </c>
    </row>
    <row r="10" spans="1:4" x14ac:dyDescent="0.25">
      <c r="A10" s="23" t="s">
        <v>119</v>
      </c>
      <c r="B10" s="23" t="s">
        <v>140</v>
      </c>
      <c r="C10" s="23" t="s">
        <v>43</v>
      </c>
      <c r="D10" s="19">
        <v>11837.4</v>
      </c>
    </row>
    <row r="11" spans="1:4" x14ac:dyDescent="0.25">
      <c r="A11" s="23" t="s">
        <v>119</v>
      </c>
      <c r="B11" s="23" t="s">
        <v>140</v>
      </c>
      <c r="C11" s="23" t="s">
        <v>44</v>
      </c>
      <c r="D11" s="19">
        <v>24648.799999999999</v>
      </c>
    </row>
    <row r="12" spans="1:4" x14ac:dyDescent="0.25">
      <c r="A12" s="23" t="s">
        <v>119</v>
      </c>
      <c r="B12" s="23" t="s">
        <v>140</v>
      </c>
      <c r="C12" s="23" t="s">
        <v>45</v>
      </c>
      <c r="D12" s="19">
        <v>40926.699999999997</v>
      </c>
    </row>
    <row r="13" spans="1:4" x14ac:dyDescent="0.25">
      <c r="A13" s="23" t="s">
        <v>119</v>
      </c>
      <c r="B13" s="23" t="s">
        <v>140</v>
      </c>
      <c r="C13" s="23" t="s">
        <v>46</v>
      </c>
      <c r="D13" s="19">
        <v>29678.7</v>
      </c>
    </row>
    <row r="14" spans="1:4" x14ac:dyDescent="0.25">
      <c r="A14" s="23" t="s">
        <v>119</v>
      </c>
      <c r="B14" s="23" t="s">
        <v>139</v>
      </c>
      <c r="C14" s="23" t="s">
        <v>42</v>
      </c>
      <c r="D14" s="19">
        <v>55347.199999999997</v>
      </c>
    </row>
    <row r="15" spans="1:4" x14ac:dyDescent="0.25">
      <c r="A15" s="23" t="s">
        <v>119</v>
      </c>
      <c r="B15" s="23" t="s">
        <v>138</v>
      </c>
      <c r="C15" s="23" t="s">
        <v>40</v>
      </c>
      <c r="D15" s="19">
        <v>14423.7</v>
      </c>
    </row>
    <row r="16" spans="1:4" x14ac:dyDescent="0.25">
      <c r="A16" s="23" t="s">
        <v>119</v>
      </c>
      <c r="B16" s="23" t="s">
        <v>138</v>
      </c>
      <c r="C16" s="23" t="s">
        <v>41</v>
      </c>
      <c r="D16" s="19">
        <v>8143.4</v>
      </c>
    </row>
    <row r="17" spans="1:4" x14ac:dyDescent="0.25">
      <c r="A17" s="23" t="s">
        <v>119</v>
      </c>
      <c r="B17" s="23" t="s">
        <v>138</v>
      </c>
      <c r="C17" s="23" t="s">
        <v>218</v>
      </c>
      <c r="D17" s="19">
        <v>14166.4</v>
      </c>
    </row>
    <row r="18" spans="1:4" x14ac:dyDescent="0.25">
      <c r="A18" s="23" t="s">
        <v>119</v>
      </c>
      <c r="B18" s="23" t="s">
        <v>137</v>
      </c>
      <c r="C18" s="23" t="s">
        <v>37</v>
      </c>
      <c r="D18" s="19">
        <v>19947.5</v>
      </c>
    </row>
    <row r="19" spans="1:4" x14ac:dyDescent="0.25">
      <c r="A19" s="23" t="s">
        <v>119</v>
      </c>
      <c r="B19" s="23" t="s">
        <v>137</v>
      </c>
      <c r="C19" s="23" t="s">
        <v>38</v>
      </c>
      <c r="D19" s="19">
        <v>37118.300000000003</v>
      </c>
    </row>
    <row r="20" spans="1:4" x14ac:dyDescent="0.25">
      <c r="A20" s="23" t="s">
        <v>119</v>
      </c>
      <c r="B20" s="23" t="s">
        <v>137</v>
      </c>
      <c r="C20" s="23" t="s">
        <v>39</v>
      </c>
      <c r="D20" s="19">
        <v>3945.6</v>
      </c>
    </row>
    <row r="21" spans="1:4" s="20" customFormat="1" x14ac:dyDescent="0.25">
      <c r="A21" s="25" t="s">
        <v>300</v>
      </c>
      <c r="B21" s="25"/>
      <c r="C21" s="25"/>
      <c r="D21" s="21">
        <v>260183.69999999998</v>
      </c>
    </row>
    <row r="22" spans="1:4" x14ac:dyDescent="0.25">
      <c r="A22" s="23" t="s">
        <v>219</v>
      </c>
      <c r="B22" s="23" t="s">
        <v>141</v>
      </c>
      <c r="C22" s="23" t="s">
        <v>47</v>
      </c>
      <c r="D22" s="19">
        <v>23963.4</v>
      </c>
    </row>
    <row r="23" spans="1:4" x14ac:dyDescent="0.25">
      <c r="A23" s="23" t="s">
        <v>219</v>
      </c>
      <c r="B23" s="23" t="s">
        <v>141</v>
      </c>
      <c r="C23" s="23" t="s">
        <v>48</v>
      </c>
      <c r="D23" s="19">
        <v>4373.5</v>
      </c>
    </row>
    <row r="24" spans="1:4" s="20" customFormat="1" x14ac:dyDescent="0.25">
      <c r="A24" s="25" t="s">
        <v>301</v>
      </c>
      <c r="B24" s="25"/>
      <c r="C24" s="25"/>
      <c r="D24" s="21">
        <v>28336.9</v>
      </c>
    </row>
    <row r="25" spans="1:4" x14ac:dyDescent="0.25">
      <c r="A25" s="23" t="s">
        <v>120</v>
      </c>
      <c r="B25" s="23" t="s">
        <v>146</v>
      </c>
      <c r="C25" s="23" t="s">
        <v>115</v>
      </c>
      <c r="D25" s="19">
        <v>692.4</v>
      </c>
    </row>
    <row r="26" spans="1:4" x14ac:dyDescent="0.25">
      <c r="A26" s="23" t="s">
        <v>120</v>
      </c>
      <c r="B26" s="23" t="s">
        <v>146</v>
      </c>
      <c r="C26" s="23" t="s">
        <v>147</v>
      </c>
      <c r="D26" s="19">
        <v>3249.9</v>
      </c>
    </row>
    <row r="27" spans="1:4" x14ac:dyDescent="0.25">
      <c r="A27" s="23" t="s">
        <v>120</v>
      </c>
      <c r="B27" s="23" t="s">
        <v>146</v>
      </c>
      <c r="C27" s="23" t="s">
        <v>51</v>
      </c>
      <c r="D27" s="19">
        <v>5.6</v>
      </c>
    </row>
    <row r="28" spans="1:4" x14ac:dyDescent="0.25">
      <c r="A28" s="23" t="s">
        <v>120</v>
      </c>
      <c r="B28" s="23" t="s">
        <v>143</v>
      </c>
      <c r="C28" s="23" t="s">
        <v>144</v>
      </c>
      <c r="D28" s="19">
        <v>1173.8</v>
      </c>
    </row>
    <row r="29" spans="1:4" x14ac:dyDescent="0.25">
      <c r="A29" s="23" t="s">
        <v>120</v>
      </c>
      <c r="B29" s="23" t="s">
        <v>149</v>
      </c>
      <c r="C29" s="23" t="s">
        <v>53</v>
      </c>
      <c r="D29" s="19">
        <v>51269.3</v>
      </c>
    </row>
    <row r="30" spans="1:4" x14ac:dyDescent="0.25">
      <c r="A30" s="23" t="s">
        <v>120</v>
      </c>
      <c r="B30" s="23" t="s">
        <v>145</v>
      </c>
      <c r="C30" s="23" t="s">
        <v>50</v>
      </c>
      <c r="D30" s="19">
        <v>6657.5</v>
      </c>
    </row>
    <row r="31" spans="1:4" x14ac:dyDescent="0.25">
      <c r="A31" s="23" t="s">
        <v>120</v>
      </c>
      <c r="B31" s="23" t="s">
        <v>148</v>
      </c>
      <c r="C31" s="23" t="s">
        <v>235</v>
      </c>
      <c r="D31" s="19">
        <v>15939.4</v>
      </c>
    </row>
    <row r="32" spans="1:4" x14ac:dyDescent="0.25">
      <c r="A32" s="23" t="s">
        <v>120</v>
      </c>
      <c r="B32" s="23" t="s">
        <v>148</v>
      </c>
      <c r="C32" s="23" t="s">
        <v>236</v>
      </c>
      <c r="D32" s="19">
        <v>15146.7</v>
      </c>
    </row>
    <row r="33" spans="1:4" x14ac:dyDescent="0.25">
      <c r="A33" s="23" t="s">
        <v>120</v>
      </c>
      <c r="B33" s="23" t="s">
        <v>148</v>
      </c>
      <c r="C33" s="23" t="s">
        <v>52</v>
      </c>
      <c r="D33" s="19">
        <v>20503.400000000001</v>
      </c>
    </row>
    <row r="34" spans="1:4" x14ac:dyDescent="0.25">
      <c r="A34" s="23" t="s">
        <v>120</v>
      </c>
      <c r="B34" s="23" t="s">
        <v>142</v>
      </c>
      <c r="C34" s="23" t="s">
        <v>49</v>
      </c>
      <c r="D34" s="19">
        <v>57842.7</v>
      </c>
    </row>
    <row r="35" spans="1:4" s="20" customFormat="1" x14ac:dyDescent="0.25">
      <c r="A35" s="25" t="s">
        <v>302</v>
      </c>
      <c r="B35" s="25"/>
      <c r="C35" s="25"/>
      <c r="D35" s="21">
        <v>172480.7</v>
      </c>
    </row>
    <row r="36" spans="1:4" x14ac:dyDescent="0.25">
      <c r="A36" s="23" t="s">
        <v>121</v>
      </c>
      <c r="B36" s="23" t="s">
        <v>150</v>
      </c>
      <c r="C36" s="23" t="s">
        <v>54</v>
      </c>
      <c r="D36" s="19">
        <v>1669.6</v>
      </c>
    </row>
    <row r="37" spans="1:4" x14ac:dyDescent="0.25">
      <c r="A37" s="23" t="s">
        <v>121</v>
      </c>
      <c r="B37" s="23" t="s">
        <v>150</v>
      </c>
      <c r="C37" s="23" t="s">
        <v>55</v>
      </c>
      <c r="D37" s="19">
        <v>1100.4000000000001</v>
      </c>
    </row>
    <row r="38" spans="1:4" x14ac:dyDescent="0.25">
      <c r="A38" s="23" t="s">
        <v>121</v>
      </c>
      <c r="B38" s="23" t="s">
        <v>150</v>
      </c>
      <c r="C38" s="23" t="s">
        <v>56</v>
      </c>
      <c r="D38" s="19">
        <v>169.3</v>
      </c>
    </row>
    <row r="39" spans="1:4" x14ac:dyDescent="0.25">
      <c r="A39" s="23" t="s">
        <v>121</v>
      </c>
      <c r="B39" s="23" t="s">
        <v>150</v>
      </c>
      <c r="C39" s="23" t="s">
        <v>57</v>
      </c>
      <c r="D39" s="19">
        <v>639.6</v>
      </c>
    </row>
    <row r="40" spans="1:4" x14ac:dyDescent="0.25">
      <c r="A40" s="23" t="s">
        <v>121</v>
      </c>
      <c r="B40" s="23" t="s">
        <v>151</v>
      </c>
      <c r="C40" s="23" t="s">
        <v>237</v>
      </c>
      <c r="D40" s="19">
        <v>3475.6</v>
      </c>
    </row>
    <row r="41" spans="1:4" x14ac:dyDescent="0.25">
      <c r="A41" s="23" t="s">
        <v>121</v>
      </c>
      <c r="B41" s="23" t="s">
        <v>151</v>
      </c>
      <c r="C41" s="23" t="s">
        <v>238</v>
      </c>
      <c r="D41" s="19">
        <v>810.5</v>
      </c>
    </row>
    <row r="42" spans="1:4" x14ac:dyDescent="0.25">
      <c r="A42" s="23" t="s">
        <v>121</v>
      </c>
      <c r="B42" s="23" t="s">
        <v>151</v>
      </c>
      <c r="C42" s="23" t="s">
        <v>20</v>
      </c>
      <c r="D42" s="19">
        <v>47109.1</v>
      </c>
    </row>
    <row r="43" spans="1:4" s="20" customFormat="1" x14ac:dyDescent="0.25">
      <c r="A43" s="25" t="s">
        <v>304</v>
      </c>
      <c r="B43" s="25"/>
      <c r="C43" s="25"/>
      <c r="D43" s="21">
        <v>54974.1</v>
      </c>
    </row>
    <row r="44" spans="1:4" x14ac:dyDescent="0.25">
      <c r="A44" s="23" t="s">
        <v>122</v>
      </c>
      <c r="B44" s="23" t="s">
        <v>155</v>
      </c>
      <c r="C44" s="23" t="s">
        <v>60</v>
      </c>
      <c r="D44" s="19">
        <v>3884.7</v>
      </c>
    </row>
    <row r="45" spans="1:4" x14ac:dyDescent="0.25">
      <c r="A45" s="23" t="s">
        <v>122</v>
      </c>
      <c r="B45" s="23" t="s">
        <v>155</v>
      </c>
      <c r="C45" s="23" t="s">
        <v>61</v>
      </c>
      <c r="D45" s="19">
        <v>1593.8</v>
      </c>
    </row>
    <row r="46" spans="1:4" x14ac:dyDescent="0.25">
      <c r="A46" s="23" t="s">
        <v>122</v>
      </c>
      <c r="B46" s="23" t="s">
        <v>157</v>
      </c>
      <c r="C46" s="23" t="s">
        <v>62</v>
      </c>
      <c r="D46" s="19">
        <v>34924.199999999997</v>
      </c>
    </row>
    <row r="47" spans="1:4" x14ac:dyDescent="0.25">
      <c r="A47" s="23" t="s">
        <v>122</v>
      </c>
      <c r="B47" s="23" t="s">
        <v>157</v>
      </c>
      <c r="C47" s="23" t="s">
        <v>63</v>
      </c>
      <c r="D47" s="19">
        <v>117435.5</v>
      </c>
    </row>
    <row r="48" spans="1:4" x14ac:dyDescent="0.25">
      <c r="A48" s="23" t="s">
        <v>122</v>
      </c>
      <c r="B48" s="23" t="s">
        <v>158</v>
      </c>
      <c r="C48" s="23" t="s">
        <v>116</v>
      </c>
      <c r="D48" s="19">
        <v>45734.2</v>
      </c>
    </row>
    <row r="49" spans="1:4" x14ac:dyDescent="0.25">
      <c r="A49" s="23" t="s">
        <v>122</v>
      </c>
      <c r="B49" s="23" t="s">
        <v>156</v>
      </c>
      <c r="C49" s="23" t="s">
        <v>220</v>
      </c>
      <c r="D49" s="19">
        <v>35605.199999999997</v>
      </c>
    </row>
    <row r="50" spans="1:4" x14ac:dyDescent="0.25">
      <c r="A50" s="23" t="s">
        <v>122</v>
      </c>
      <c r="B50" s="23" t="s">
        <v>152</v>
      </c>
      <c r="C50" s="23" t="s">
        <v>58</v>
      </c>
      <c r="D50" s="19">
        <v>101217.1</v>
      </c>
    </row>
    <row r="51" spans="1:4" x14ac:dyDescent="0.25">
      <c r="A51" s="23" t="s">
        <v>122</v>
      </c>
      <c r="B51" s="23" t="s">
        <v>153</v>
      </c>
      <c r="C51" s="23" t="s">
        <v>59</v>
      </c>
      <c r="D51" s="19">
        <v>40840.1</v>
      </c>
    </row>
    <row r="52" spans="1:4" x14ac:dyDescent="0.25">
      <c r="A52" s="23" t="s">
        <v>122</v>
      </c>
      <c r="B52" s="23" t="s">
        <v>153</v>
      </c>
      <c r="C52" s="23" t="s">
        <v>154</v>
      </c>
      <c r="D52" s="19">
        <v>28.3</v>
      </c>
    </row>
    <row r="53" spans="1:4" s="20" customFormat="1" x14ac:dyDescent="0.25">
      <c r="A53" s="25" t="s">
        <v>315</v>
      </c>
      <c r="B53" s="25"/>
      <c r="C53" s="25"/>
      <c r="D53" s="21">
        <v>381263.10000000003</v>
      </c>
    </row>
    <row r="54" spans="1:4" x14ac:dyDescent="0.25">
      <c r="A54" s="23" t="s">
        <v>123</v>
      </c>
      <c r="B54" s="23" t="s">
        <v>159</v>
      </c>
      <c r="C54" s="23" t="s">
        <v>160</v>
      </c>
      <c r="D54" s="19">
        <v>5935.1</v>
      </c>
    </row>
    <row r="55" spans="1:4" x14ac:dyDescent="0.25">
      <c r="A55" s="23" t="s">
        <v>123</v>
      </c>
      <c r="B55" s="23" t="s">
        <v>159</v>
      </c>
      <c r="C55" s="23" t="s">
        <v>64</v>
      </c>
      <c r="D55" s="19">
        <v>25342.9</v>
      </c>
    </row>
    <row r="56" spans="1:4" s="20" customFormat="1" x14ac:dyDescent="0.25">
      <c r="A56" s="25" t="s">
        <v>303</v>
      </c>
      <c r="B56" s="25"/>
      <c r="C56" s="25"/>
      <c r="D56" s="21">
        <v>31278</v>
      </c>
    </row>
    <row r="57" spans="1:4" x14ac:dyDescent="0.25">
      <c r="A57" s="23" t="s">
        <v>124</v>
      </c>
      <c r="B57" s="23" t="s">
        <v>163</v>
      </c>
      <c r="C57" s="23" t="s">
        <v>21</v>
      </c>
      <c r="D57" s="19">
        <v>110849</v>
      </c>
    </row>
    <row r="58" spans="1:4" x14ac:dyDescent="0.25">
      <c r="A58" s="23" t="s">
        <v>124</v>
      </c>
      <c r="B58" s="23" t="s">
        <v>163</v>
      </c>
      <c r="C58" s="23" t="s">
        <v>164</v>
      </c>
      <c r="D58" s="19">
        <v>13713.3</v>
      </c>
    </row>
    <row r="59" spans="1:4" x14ac:dyDescent="0.25">
      <c r="A59" s="23" t="s">
        <v>124</v>
      </c>
      <c r="B59" s="23" t="s">
        <v>161</v>
      </c>
      <c r="C59" s="23" t="s">
        <v>221</v>
      </c>
      <c r="D59" s="19">
        <v>54273.5</v>
      </c>
    </row>
    <row r="60" spans="1:4" x14ac:dyDescent="0.25">
      <c r="A60" s="23" t="s">
        <v>124</v>
      </c>
      <c r="B60" s="23" t="s">
        <v>162</v>
      </c>
      <c r="C60" s="23" t="s">
        <v>222</v>
      </c>
      <c r="D60" s="19">
        <v>6040.7</v>
      </c>
    </row>
    <row r="61" spans="1:4" x14ac:dyDescent="0.25">
      <c r="A61" s="23" t="s">
        <v>124</v>
      </c>
      <c r="B61" s="23" t="s">
        <v>162</v>
      </c>
      <c r="C61" s="23" t="s">
        <v>65</v>
      </c>
      <c r="D61" s="19">
        <v>110965.4</v>
      </c>
    </row>
    <row r="62" spans="1:4" x14ac:dyDescent="0.25">
      <c r="A62" s="23" t="s">
        <v>124</v>
      </c>
      <c r="B62" s="23" t="s">
        <v>162</v>
      </c>
      <c r="C62" s="23" t="s">
        <v>66</v>
      </c>
      <c r="D62" s="19">
        <v>29383.5</v>
      </c>
    </row>
    <row r="63" spans="1:4" s="20" customFormat="1" x14ac:dyDescent="0.25">
      <c r="A63" s="25" t="s">
        <v>305</v>
      </c>
      <c r="B63" s="25"/>
      <c r="C63" s="25"/>
      <c r="D63" s="21">
        <v>325225.40000000002</v>
      </c>
    </row>
    <row r="64" spans="1:4" x14ac:dyDescent="0.25">
      <c r="A64" s="23" t="s">
        <v>125</v>
      </c>
      <c r="B64" s="23" t="s">
        <v>166</v>
      </c>
      <c r="C64" s="23" t="s">
        <v>67</v>
      </c>
      <c r="D64" s="19">
        <v>34190.5</v>
      </c>
    </row>
    <row r="65" spans="1:4" x14ac:dyDescent="0.25">
      <c r="A65" s="23" t="s">
        <v>125</v>
      </c>
      <c r="B65" s="23" t="s">
        <v>167</v>
      </c>
      <c r="C65" s="23" t="s">
        <v>168</v>
      </c>
      <c r="D65" s="19">
        <v>6839</v>
      </c>
    </row>
    <row r="66" spans="1:4" x14ac:dyDescent="0.25">
      <c r="A66" s="23" t="s">
        <v>125</v>
      </c>
      <c r="B66" s="23" t="s">
        <v>223</v>
      </c>
      <c r="C66" s="23" t="s">
        <v>224</v>
      </c>
      <c r="D66" s="19">
        <v>101694.9</v>
      </c>
    </row>
    <row r="67" spans="1:4" x14ac:dyDescent="0.25">
      <c r="A67" s="23" t="s">
        <v>125</v>
      </c>
      <c r="B67" s="23" t="s">
        <v>165</v>
      </c>
      <c r="C67" s="23" t="s">
        <v>117</v>
      </c>
      <c r="D67" s="19">
        <v>37439</v>
      </c>
    </row>
    <row r="68" spans="1:4" x14ac:dyDescent="0.25">
      <c r="A68" s="23" t="s">
        <v>125</v>
      </c>
      <c r="B68" s="23" t="s">
        <v>169</v>
      </c>
      <c r="C68" s="23" t="s">
        <v>22</v>
      </c>
      <c r="D68" s="19">
        <v>34041.199999999997</v>
      </c>
    </row>
    <row r="69" spans="1:4" s="20" customFormat="1" x14ac:dyDescent="0.25">
      <c r="A69" s="25" t="s">
        <v>316</v>
      </c>
      <c r="B69" s="25"/>
      <c r="C69" s="25"/>
      <c r="D69" s="21">
        <v>214204.59999999998</v>
      </c>
    </row>
    <row r="70" spans="1:4" x14ac:dyDescent="0.25">
      <c r="A70" s="23" t="s">
        <v>126</v>
      </c>
      <c r="B70" s="23" t="s">
        <v>175</v>
      </c>
      <c r="C70" s="23" t="s">
        <v>71</v>
      </c>
      <c r="D70" s="19">
        <v>113449.9</v>
      </c>
    </row>
    <row r="71" spans="1:4" x14ac:dyDescent="0.25">
      <c r="A71" s="23" t="s">
        <v>126</v>
      </c>
      <c r="B71" s="23" t="s">
        <v>233</v>
      </c>
      <c r="C71" s="23" t="s">
        <v>239</v>
      </c>
      <c r="D71" s="19">
        <v>63819.3</v>
      </c>
    </row>
    <row r="72" spans="1:4" x14ac:dyDescent="0.25">
      <c r="A72" s="23" t="s">
        <v>126</v>
      </c>
      <c r="B72" s="23" t="s">
        <v>176</v>
      </c>
      <c r="C72" s="23" t="s">
        <v>73</v>
      </c>
      <c r="D72" s="19">
        <v>1188.7</v>
      </c>
    </row>
    <row r="73" spans="1:4" x14ac:dyDescent="0.25">
      <c r="A73" s="23" t="s">
        <v>126</v>
      </c>
      <c r="B73" s="23" t="s">
        <v>172</v>
      </c>
      <c r="C73" s="23" t="s">
        <v>69</v>
      </c>
      <c r="D73" s="19">
        <v>137401</v>
      </c>
    </row>
    <row r="74" spans="1:4" x14ac:dyDescent="0.25">
      <c r="A74" s="23" t="s">
        <v>126</v>
      </c>
      <c r="B74" s="23" t="s">
        <v>173</v>
      </c>
      <c r="C74" s="23" t="s">
        <v>70</v>
      </c>
      <c r="D74" s="19">
        <v>368773.1</v>
      </c>
    </row>
    <row r="75" spans="1:4" x14ac:dyDescent="0.25">
      <c r="A75" s="23" t="s">
        <v>126</v>
      </c>
      <c r="B75" s="23" t="s">
        <v>173</v>
      </c>
      <c r="C75" s="23" t="s">
        <v>174</v>
      </c>
      <c r="D75" s="19">
        <v>2604.8000000000002</v>
      </c>
    </row>
    <row r="76" spans="1:4" x14ac:dyDescent="0.25">
      <c r="A76" s="23" t="s">
        <v>126</v>
      </c>
      <c r="B76" s="23" t="s">
        <v>171</v>
      </c>
      <c r="C76" s="23" t="s">
        <v>68</v>
      </c>
      <c r="D76" s="19">
        <v>36495</v>
      </c>
    </row>
    <row r="77" spans="1:4" x14ac:dyDescent="0.25">
      <c r="A77" s="23" t="s">
        <v>126</v>
      </c>
      <c r="B77" s="23" t="s">
        <v>171</v>
      </c>
      <c r="C77" s="23" t="s">
        <v>240</v>
      </c>
      <c r="D77" s="19">
        <v>12834.6</v>
      </c>
    </row>
    <row r="78" spans="1:4" x14ac:dyDescent="0.25">
      <c r="A78" s="23" t="s">
        <v>126</v>
      </c>
      <c r="B78" s="23" t="s">
        <v>170</v>
      </c>
      <c r="C78" s="23" t="s">
        <v>72</v>
      </c>
      <c r="D78" s="19">
        <v>38342.1</v>
      </c>
    </row>
    <row r="79" spans="1:4" s="20" customFormat="1" x14ac:dyDescent="0.25">
      <c r="A79" s="25" t="s">
        <v>307</v>
      </c>
      <c r="B79" s="25"/>
      <c r="C79" s="25"/>
      <c r="D79" s="21">
        <v>774908.5</v>
      </c>
    </row>
    <row r="80" spans="1:4" x14ac:dyDescent="0.25">
      <c r="A80" s="23" t="s">
        <v>127</v>
      </c>
      <c r="B80" s="23" t="s">
        <v>177</v>
      </c>
      <c r="C80" s="23" t="s">
        <v>241</v>
      </c>
      <c r="D80" s="19">
        <v>39889</v>
      </c>
    </row>
    <row r="81" spans="1:4" x14ac:dyDescent="0.25">
      <c r="A81" s="23" t="s">
        <v>127</v>
      </c>
      <c r="B81" s="23" t="s">
        <v>177</v>
      </c>
      <c r="C81" s="23" t="s">
        <v>74</v>
      </c>
      <c r="D81" s="19">
        <v>6.7</v>
      </c>
    </row>
    <row r="82" spans="1:4" x14ac:dyDescent="0.25">
      <c r="A82" s="23" t="s">
        <v>127</v>
      </c>
      <c r="B82" s="23" t="s">
        <v>177</v>
      </c>
      <c r="C82" s="23" t="s">
        <v>178</v>
      </c>
      <c r="D82" s="19">
        <v>47442.3</v>
      </c>
    </row>
    <row r="83" spans="1:4" x14ac:dyDescent="0.25">
      <c r="A83" s="23" t="s">
        <v>127</v>
      </c>
      <c r="B83" s="23" t="s">
        <v>177</v>
      </c>
      <c r="C83" s="23" t="s">
        <v>75</v>
      </c>
      <c r="D83" s="19">
        <v>11354.7</v>
      </c>
    </row>
    <row r="84" spans="1:4" x14ac:dyDescent="0.25">
      <c r="A84" s="23" t="s">
        <v>127</v>
      </c>
      <c r="B84" s="23" t="s">
        <v>179</v>
      </c>
      <c r="C84" s="23" t="s">
        <v>76</v>
      </c>
      <c r="D84" s="19">
        <v>50823.1</v>
      </c>
    </row>
    <row r="85" spans="1:4" s="20" customFormat="1" x14ac:dyDescent="0.25">
      <c r="A85" s="25" t="s">
        <v>317</v>
      </c>
      <c r="B85" s="25"/>
      <c r="C85" s="25"/>
      <c r="D85" s="21">
        <v>149515.79999999999</v>
      </c>
    </row>
    <row r="86" spans="1:4" x14ac:dyDescent="0.25">
      <c r="A86" s="23" t="s">
        <v>128</v>
      </c>
      <c r="B86" s="23" t="s">
        <v>181</v>
      </c>
      <c r="C86" s="23" t="s">
        <v>80</v>
      </c>
      <c r="D86" s="19">
        <v>76903.399999999994</v>
      </c>
    </row>
    <row r="87" spans="1:4" x14ac:dyDescent="0.25">
      <c r="A87" s="23" t="s">
        <v>128</v>
      </c>
      <c r="B87" s="23" t="s">
        <v>183</v>
      </c>
      <c r="C87" s="23" t="s">
        <v>184</v>
      </c>
      <c r="D87" s="19">
        <v>31807.599999999999</v>
      </c>
    </row>
    <row r="88" spans="1:4" x14ac:dyDescent="0.25">
      <c r="A88" s="23" t="s">
        <v>128</v>
      </c>
      <c r="B88" s="23" t="s">
        <v>185</v>
      </c>
      <c r="C88" s="23" t="s">
        <v>23</v>
      </c>
      <c r="D88" s="19">
        <v>41548.400000000001</v>
      </c>
    </row>
    <row r="89" spans="1:4" x14ac:dyDescent="0.25">
      <c r="A89" s="23" t="s">
        <v>128</v>
      </c>
      <c r="B89" s="23" t="s">
        <v>185</v>
      </c>
      <c r="C89" s="23" t="s">
        <v>82</v>
      </c>
      <c r="D89" s="19">
        <v>58.5</v>
      </c>
    </row>
    <row r="90" spans="1:4" x14ac:dyDescent="0.25">
      <c r="A90" s="23" t="s">
        <v>128</v>
      </c>
      <c r="B90" s="23" t="s">
        <v>185</v>
      </c>
      <c r="C90" s="23" t="s">
        <v>242</v>
      </c>
      <c r="D90" s="19">
        <v>22652.3</v>
      </c>
    </row>
    <row r="91" spans="1:4" x14ac:dyDescent="0.25">
      <c r="A91" s="23" t="s">
        <v>128</v>
      </c>
      <c r="B91" s="23" t="s">
        <v>182</v>
      </c>
      <c r="C91" s="23" t="s">
        <v>81</v>
      </c>
      <c r="D91" s="19">
        <v>66663.5</v>
      </c>
    </row>
    <row r="92" spans="1:4" x14ac:dyDescent="0.25">
      <c r="A92" s="23" t="s">
        <v>128</v>
      </c>
      <c r="B92" s="23" t="s">
        <v>180</v>
      </c>
      <c r="C92" s="23" t="s">
        <v>77</v>
      </c>
      <c r="D92" s="19">
        <v>37794</v>
      </c>
    </row>
    <row r="93" spans="1:4" x14ac:dyDescent="0.25">
      <c r="A93" s="23" t="s">
        <v>128</v>
      </c>
      <c r="B93" s="23" t="s">
        <v>180</v>
      </c>
      <c r="C93" s="23" t="s">
        <v>78</v>
      </c>
      <c r="D93" s="19">
        <v>74106.100000000006</v>
      </c>
    </row>
    <row r="94" spans="1:4" x14ac:dyDescent="0.25">
      <c r="A94" s="23" t="s">
        <v>128</v>
      </c>
      <c r="B94" s="23" t="s">
        <v>180</v>
      </c>
      <c r="C94" s="23" t="s">
        <v>79</v>
      </c>
      <c r="D94" s="19">
        <v>42123.8</v>
      </c>
    </row>
    <row r="95" spans="1:4" s="20" customFormat="1" x14ac:dyDescent="0.25">
      <c r="A95" s="25" t="s">
        <v>308</v>
      </c>
      <c r="B95" s="25"/>
      <c r="C95" s="25"/>
      <c r="D95" s="21">
        <v>393657.59999999992</v>
      </c>
    </row>
    <row r="96" spans="1:4" x14ac:dyDescent="0.25">
      <c r="A96" s="23" t="s">
        <v>129</v>
      </c>
      <c r="B96" s="23" t="s">
        <v>189</v>
      </c>
      <c r="C96" s="23" t="s">
        <v>83</v>
      </c>
      <c r="D96" s="19">
        <v>44067.3</v>
      </c>
    </row>
    <row r="97" spans="1:4" x14ac:dyDescent="0.25">
      <c r="A97" s="23" t="s">
        <v>129</v>
      </c>
      <c r="B97" s="23" t="s">
        <v>188</v>
      </c>
      <c r="C97" s="23" t="s">
        <v>243</v>
      </c>
      <c r="D97" s="19">
        <v>48355.4</v>
      </c>
    </row>
    <row r="98" spans="1:4" x14ac:dyDescent="0.25">
      <c r="A98" s="23" t="s">
        <v>129</v>
      </c>
      <c r="B98" s="23" t="s">
        <v>188</v>
      </c>
      <c r="C98" s="23" t="s">
        <v>118</v>
      </c>
      <c r="D98" s="19">
        <v>98371.7</v>
      </c>
    </row>
    <row r="99" spans="1:4" x14ac:dyDescent="0.25">
      <c r="A99" s="23" t="s">
        <v>129</v>
      </c>
      <c r="B99" s="23" t="s">
        <v>186</v>
      </c>
      <c r="C99" s="23" t="s">
        <v>187</v>
      </c>
      <c r="D99" s="19">
        <v>33456.800000000003</v>
      </c>
    </row>
    <row r="100" spans="1:4" x14ac:dyDescent="0.25">
      <c r="A100" s="23" t="s">
        <v>129</v>
      </c>
      <c r="B100" s="23" t="s">
        <v>186</v>
      </c>
      <c r="C100" s="23" t="s">
        <v>24</v>
      </c>
      <c r="D100" s="19">
        <v>171961.3</v>
      </c>
    </row>
    <row r="101" spans="1:4" s="20" customFormat="1" x14ac:dyDescent="0.25">
      <c r="A101" s="25" t="s">
        <v>309</v>
      </c>
      <c r="B101" s="25"/>
      <c r="C101" s="25"/>
      <c r="D101" s="21">
        <v>396212.5</v>
      </c>
    </row>
    <row r="102" spans="1:4" x14ac:dyDescent="0.25">
      <c r="A102" s="23" t="s">
        <v>130</v>
      </c>
      <c r="B102" s="23" t="s">
        <v>191</v>
      </c>
      <c r="C102" s="23" t="s">
        <v>25</v>
      </c>
      <c r="D102" s="19">
        <v>9542.5</v>
      </c>
    </row>
    <row r="103" spans="1:4" x14ac:dyDescent="0.25">
      <c r="A103" s="23" t="s">
        <v>130</v>
      </c>
      <c r="B103" s="23" t="s">
        <v>191</v>
      </c>
      <c r="C103" s="23" t="s">
        <v>86</v>
      </c>
      <c r="D103" s="19">
        <v>22383</v>
      </c>
    </row>
    <row r="104" spans="1:4" x14ac:dyDescent="0.25">
      <c r="A104" s="23" t="s">
        <v>130</v>
      </c>
      <c r="B104" s="23" t="s">
        <v>191</v>
      </c>
      <c r="C104" s="23" t="s">
        <v>87</v>
      </c>
      <c r="D104" s="19">
        <v>65591</v>
      </c>
    </row>
    <row r="105" spans="1:4" x14ac:dyDescent="0.25">
      <c r="A105" s="23" t="s">
        <v>130</v>
      </c>
      <c r="B105" s="23" t="s">
        <v>225</v>
      </c>
      <c r="C105" s="23" t="s">
        <v>84</v>
      </c>
      <c r="D105" s="19">
        <v>2813.8</v>
      </c>
    </row>
    <row r="106" spans="1:4" x14ac:dyDescent="0.25">
      <c r="A106" s="23" t="s">
        <v>130</v>
      </c>
      <c r="B106" s="23" t="s">
        <v>225</v>
      </c>
      <c r="C106" s="23" t="s">
        <v>226</v>
      </c>
      <c r="D106" s="19">
        <v>1198</v>
      </c>
    </row>
    <row r="107" spans="1:4" x14ac:dyDescent="0.25">
      <c r="A107" s="23" t="s">
        <v>130</v>
      </c>
      <c r="B107" s="23" t="s">
        <v>225</v>
      </c>
      <c r="C107" s="23" t="s">
        <v>85</v>
      </c>
      <c r="D107" s="19">
        <v>44380.1</v>
      </c>
    </row>
    <row r="108" spans="1:4" x14ac:dyDescent="0.25">
      <c r="A108" s="23" t="s">
        <v>130</v>
      </c>
      <c r="B108" s="23" t="s">
        <v>190</v>
      </c>
      <c r="C108" s="23" t="s">
        <v>227</v>
      </c>
      <c r="D108" s="19">
        <v>15753.5</v>
      </c>
    </row>
    <row r="109" spans="1:4" s="20" customFormat="1" x14ac:dyDescent="0.25">
      <c r="A109" s="25" t="s">
        <v>318</v>
      </c>
      <c r="B109" s="25"/>
      <c r="C109" s="25"/>
      <c r="D109" s="21">
        <v>161661.9</v>
      </c>
    </row>
    <row r="110" spans="1:4" x14ac:dyDescent="0.25">
      <c r="A110" s="23" t="s">
        <v>131</v>
      </c>
      <c r="B110" s="23" t="s">
        <v>192</v>
      </c>
      <c r="C110" s="23" t="s">
        <v>88</v>
      </c>
      <c r="D110" s="19">
        <v>20635.5</v>
      </c>
    </row>
    <row r="111" spans="1:4" x14ac:dyDescent="0.25">
      <c r="A111" s="23" t="s">
        <v>131</v>
      </c>
      <c r="B111" s="23" t="s">
        <v>192</v>
      </c>
      <c r="C111" s="23" t="s">
        <v>89</v>
      </c>
      <c r="D111" s="19">
        <v>16274.6</v>
      </c>
    </row>
    <row r="112" spans="1:4" x14ac:dyDescent="0.25">
      <c r="A112" s="23" t="s">
        <v>131</v>
      </c>
      <c r="B112" s="23" t="s">
        <v>193</v>
      </c>
      <c r="C112" s="23" t="s">
        <v>26</v>
      </c>
      <c r="D112" s="19">
        <v>64471.3</v>
      </c>
    </row>
    <row r="113" spans="1:4" s="20" customFormat="1" x14ac:dyDescent="0.25">
      <c r="A113" s="25" t="s">
        <v>310</v>
      </c>
      <c r="B113" s="25"/>
      <c r="C113" s="25"/>
      <c r="D113" s="21">
        <v>101381.4</v>
      </c>
    </row>
    <row r="114" spans="1:4" x14ac:dyDescent="0.25">
      <c r="A114" s="23" t="s">
        <v>132</v>
      </c>
      <c r="B114" s="23" t="s">
        <v>198</v>
      </c>
      <c r="C114" s="23" t="s">
        <v>199</v>
      </c>
      <c r="D114" s="19">
        <v>4134.6000000000004</v>
      </c>
    </row>
    <row r="115" spans="1:4" x14ac:dyDescent="0.25">
      <c r="A115" s="23" t="s">
        <v>132</v>
      </c>
      <c r="B115" s="23" t="s">
        <v>196</v>
      </c>
      <c r="C115" s="23" t="s">
        <v>28</v>
      </c>
      <c r="D115" s="19">
        <v>38001.9</v>
      </c>
    </row>
    <row r="116" spans="1:4" x14ac:dyDescent="0.25">
      <c r="A116" s="23" t="s">
        <v>132</v>
      </c>
      <c r="B116" s="23" t="s">
        <v>194</v>
      </c>
      <c r="C116" s="23" t="s">
        <v>90</v>
      </c>
      <c r="D116" s="19">
        <v>116535.6</v>
      </c>
    </row>
    <row r="117" spans="1:4" x14ac:dyDescent="0.25">
      <c r="A117" s="23" t="s">
        <v>132</v>
      </c>
      <c r="B117" s="23" t="s">
        <v>194</v>
      </c>
      <c r="C117" s="23" t="s">
        <v>244</v>
      </c>
      <c r="D117" s="19">
        <v>4085.4</v>
      </c>
    </row>
    <row r="118" spans="1:4" x14ac:dyDescent="0.25">
      <c r="A118" s="23" t="s">
        <v>132</v>
      </c>
      <c r="B118" s="23" t="s">
        <v>197</v>
      </c>
      <c r="C118" s="23" t="s">
        <v>93</v>
      </c>
      <c r="D118" s="19">
        <v>166768</v>
      </c>
    </row>
    <row r="119" spans="1:4" x14ac:dyDescent="0.25">
      <c r="A119" s="23" t="s">
        <v>132</v>
      </c>
      <c r="B119" s="23" t="s">
        <v>195</v>
      </c>
      <c r="C119" s="23" t="s">
        <v>91</v>
      </c>
      <c r="D119" s="19">
        <v>110416.5</v>
      </c>
    </row>
    <row r="120" spans="1:4" x14ac:dyDescent="0.25">
      <c r="A120" s="23" t="s">
        <v>132</v>
      </c>
      <c r="B120" s="23" t="s">
        <v>195</v>
      </c>
      <c r="C120" s="23" t="s">
        <v>92</v>
      </c>
      <c r="D120" s="19">
        <v>30311.200000000001</v>
      </c>
    </row>
    <row r="121" spans="1:4" x14ac:dyDescent="0.25">
      <c r="A121" s="23" t="s">
        <v>132</v>
      </c>
      <c r="B121" s="23" t="s">
        <v>195</v>
      </c>
      <c r="C121" s="23" t="s">
        <v>27</v>
      </c>
      <c r="D121" s="19">
        <v>53682.400000000001</v>
      </c>
    </row>
    <row r="122" spans="1:4" s="20" customFormat="1" x14ac:dyDescent="0.25">
      <c r="A122" s="25" t="s">
        <v>319</v>
      </c>
      <c r="B122" s="25"/>
      <c r="C122" s="25"/>
      <c r="D122" s="21">
        <v>523935.60000000003</v>
      </c>
    </row>
    <row r="123" spans="1:4" x14ac:dyDescent="0.25">
      <c r="A123" s="23" t="s">
        <v>133</v>
      </c>
      <c r="B123" s="23" t="s">
        <v>201</v>
      </c>
      <c r="C123" s="23" t="s">
        <v>97</v>
      </c>
      <c r="D123" s="19">
        <v>20321.3</v>
      </c>
    </row>
    <row r="124" spans="1:4" x14ac:dyDescent="0.25">
      <c r="A124" s="23" t="s">
        <v>133</v>
      </c>
      <c r="B124" s="23" t="s">
        <v>201</v>
      </c>
      <c r="C124" s="23" t="s">
        <v>98</v>
      </c>
      <c r="D124" s="19">
        <v>12805.4</v>
      </c>
    </row>
    <row r="125" spans="1:4" x14ac:dyDescent="0.25">
      <c r="A125" s="23" t="s">
        <v>133</v>
      </c>
      <c r="B125" s="23" t="s">
        <v>200</v>
      </c>
      <c r="C125" s="23" t="s">
        <v>94</v>
      </c>
      <c r="D125" s="19">
        <v>21038.9</v>
      </c>
    </row>
    <row r="126" spans="1:4" x14ac:dyDescent="0.25">
      <c r="A126" s="23" t="s">
        <v>133</v>
      </c>
      <c r="B126" s="23" t="s">
        <v>200</v>
      </c>
      <c r="C126" s="23" t="s">
        <v>95</v>
      </c>
      <c r="D126" s="19">
        <v>6271.7</v>
      </c>
    </row>
    <row r="127" spans="1:4" x14ac:dyDescent="0.25">
      <c r="A127" s="23" t="s">
        <v>133</v>
      </c>
      <c r="B127" s="23" t="s">
        <v>200</v>
      </c>
      <c r="C127" s="23" t="s">
        <v>96</v>
      </c>
      <c r="D127" s="19">
        <v>24576.1</v>
      </c>
    </row>
    <row r="128" spans="1:4" s="20" customFormat="1" x14ac:dyDescent="0.25">
      <c r="A128" s="25" t="s">
        <v>311</v>
      </c>
      <c r="B128" s="25"/>
      <c r="C128" s="25"/>
      <c r="D128" s="21">
        <v>85013.4</v>
      </c>
    </row>
    <row r="129" spans="1:4" x14ac:dyDescent="0.25">
      <c r="A129" s="23" t="s">
        <v>134</v>
      </c>
      <c r="B129" s="23" t="s">
        <v>203</v>
      </c>
      <c r="C129" s="23" t="s">
        <v>245</v>
      </c>
      <c r="D129" s="19">
        <v>112665.60000000001</v>
      </c>
    </row>
    <row r="130" spans="1:4" x14ac:dyDescent="0.25">
      <c r="A130" s="23" t="s">
        <v>134</v>
      </c>
      <c r="B130" s="23" t="s">
        <v>202</v>
      </c>
      <c r="C130" s="23" t="s">
        <v>246</v>
      </c>
      <c r="D130" s="19">
        <v>35012.5</v>
      </c>
    </row>
    <row r="131" spans="1:4" x14ac:dyDescent="0.25">
      <c r="A131" s="23" t="s">
        <v>134</v>
      </c>
      <c r="B131" s="23" t="s">
        <v>202</v>
      </c>
      <c r="C131" s="23" t="s">
        <v>99</v>
      </c>
      <c r="D131" s="19">
        <v>1273</v>
      </c>
    </row>
    <row r="132" spans="1:4" x14ac:dyDescent="0.25">
      <c r="A132" s="23" t="s">
        <v>134</v>
      </c>
      <c r="B132" s="23" t="s">
        <v>202</v>
      </c>
      <c r="C132" s="23" t="s">
        <v>228</v>
      </c>
      <c r="D132" s="19">
        <v>4841.7</v>
      </c>
    </row>
    <row r="133" spans="1:4" x14ac:dyDescent="0.25">
      <c r="A133" s="23" t="s">
        <v>134</v>
      </c>
      <c r="B133" s="23" t="s">
        <v>204</v>
      </c>
      <c r="C133" s="23" t="s">
        <v>29</v>
      </c>
      <c r="D133" s="19">
        <v>55853</v>
      </c>
    </row>
    <row r="134" spans="1:4" s="20" customFormat="1" x14ac:dyDescent="0.25">
      <c r="A134" s="25" t="s">
        <v>134</v>
      </c>
      <c r="B134" s="25"/>
      <c r="C134" s="25"/>
      <c r="D134" s="21">
        <v>209645.80000000002</v>
      </c>
    </row>
    <row r="135" spans="1:4" x14ac:dyDescent="0.25">
      <c r="A135" s="23" t="s">
        <v>135</v>
      </c>
      <c r="B135" s="23" t="s">
        <v>207</v>
      </c>
      <c r="C135" s="23" t="s">
        <v>32</v>
      </c>
      <c r="D135" s="19">
        <v>1911.6</v>
      </c>
    </row>
    <row r="136" spans="1:4" x14ac:dyDescent="0.25">
      <c r="A136" s="23" t="s">
        <v>135</v>
      </c>
      <c r="B136" s="23" t="s">
        <v>207</v>
      </c>
      <c r="C136" s="23" t="s">
        <v>208</v>
      </c>
      <c r="D136" s="19">
        <v>6359.6</v>
      </c>
    </row>
    <row r="137" spans="1:4" x14ac:dyDescent="0.25">
      <c r="A137" s="23" t="s">
        <v>135</v>
      </c>
      <c r="B137" s="23" t="s">
        <v>207</v>
      </c>
      <c r="C137" s="23" t="s">
        <v>100</v>
      </c>
      <c r="D137" s="19">
        <v>151324.79999999999</v>
      </c>
    </row>
    <row r="138" spans="1:4" x14ac:dyDescent="0.25">
      <c r="A138" s="23" t="s">
        <v>135</v>
      </c>
      <c r="B138" s="23" t="s">
        <v>209</v>
      </c>
      <c r="C138" s="23" t="s">
        <v>101</v>
      </c>
      <c r="D138" s="19">
        <v>278755.7</v>
      </c>
    </row>
    <row r="139" spans="1:4" x14ac:dyDescent="0.25">
      <c r="A139" s="23" t="s">
        <v>135</v>
      </c>
      <c r="B139" s="23" t="s">
        <v>212</v>
      </c>
      <c r="C139" s="23" t="s">
        <v>102</v>
      </c>
      <c r="D139" s="19">
        <v>156139.29999999999</v>
      </c>
    </row>
    <row r="140" spans="1:4" x14ac:dyDescent="0.25">
      <c r="A140" s="23" t="s">
        <v>135</v>
      </c>
      <c r="B140" s="23" t="s">
        <v>210</v>
      </c>
      <c r="C140" s="23" t="s">
        <v>211</v>
      </c>
      <c r="D140" s="19">
        <v>54918.3</v>
      </c>
    </row>
    <row r="141" spans="1:4" x14ac:dyDescent="0.25">
      <c r="A141" s="23" t="s">
        <v>135</v>
      </c>
      <c r="B141" s="23" t="s">
        <v>206</v>
      </c>
      <c r="C141" s="23" t="s">
        <v>31</v>
      </c>
      <c r="D141" s="19">
        <v>181347.8</v>
      </c>
    </row>
    <row r="142" spans="1:4" s="9" customFormat="1" x14ac:dyDescent="0.25">
      <c r="A142" s="23" t="s">
        <v>135</v>
      </c>
      <c r="B142" s="23" t="s">
        <v>213</v>
      </c>
      <c r="C142" s="23" t="s">
        <v>247</v>
      </c>
      <c r="D142" s="19">
        <v>301018.8</v>
      </c>
    </row>
    <row r="143" spans="1:4" x14ac:dyDescent="0.25">
      <c r="A143" s="17" t="s">
        <v>135</v>
      </c>
      <c r="B143" s="17" t="s">
        <v>213</v>
      </c>
      <c r="C143" s="17" t="s">
        <v>229</v>
      </c>
      <c r="D143" s="18">
        <v>13927.5</v>
      </c>
    </row>
    <row r="144" spans="1:4" x14ac:dyDescent="0.25">
      <c r="A144" s="23" t="s">
        <v>135</v>
      </c>
      <c r="B144" s="23" t="s">
        <v>205</v>
      </c>
      <c r="C144" s="23" t="s">
        <v>30</v>
      </c>
      <c r="D144" s="19">
        <v>1009</v>
      </c>
    </row>
    <row r="145" spans="1:4" s="20" customFormat="1" x14ac:dyDescent="0.25">
      <c r="A145" s="25" t="s">
        <v>312</v>
      </c>
      <c r="B145" s="25"/>
      <c r="C145" s="25"/>
      <c r="D145" s="21">
        <v>1146712.4000000001</v>
      </c>
    </row>
    <row r="146" spans="1:4" x14ac:dyDescent="0.25">
      <c r="A146" s="23" t="s">
        <v>136</v>
      </c>
      <c r="B146" s="23" t="s">
        <v>215</v>
      </c>
      <c r="C146" s="23" t="s">
        <v>105</v>
      </c>
      <c r="D146" s="19">
        <v>17426</v>
      </c>
    </row>
    <row r="147" spans="1:4" x14ac:dyDescent="0.25">
      <c r="A147" s="23" t="s">
        <v>136</v>
      </c>
      <c r="B147" s="23" t="s">
        <v>214</v>
      </c>
      <c r="C147" s="23" t="s">
        <v>103</v>
      </c>
      <c r="D147" s="19">
        <v>15715.6</v>
      </c>
    </row>
    <row r="148" spans="1:4" x14ac:dyDescent="0.25">
      <c r="A148" s="23" t="s">
        <v>136</v>
      </c>
      <c r="B148" s="23" t="s">
        <v>214</v>
      </c>
      <c r="C148" s="23" t="s">
        <v>104</v>
      </c>
      <c r="D148" s="19">
        <v>58505.9</v>
      </c>
    </row>
    <row r="149" spans="1:4" x14ac:dyDescent="0.25">
      <c r="A149" s="23" t="s">
        <v>136</v>
      </c>
      <c r="B149" s="23" t="s">
        <v>214</v>
      </c>
      <c r="C149" s="23" t="s">
        <v>33</v>
      </c>
      <c r="D149" s="19">
        <v>48871.6</v>
      </c>
    </row>
    <row r="150" spans="1:4" x14ac:dyDescent="0.25">
      <c r="A150" s="23" t="s">
        <v>136</v>
      </c>
      <c r="B150" s="23" t="s">
        <v>216</v>
      </c>
      <c r="C150" s="23" t="s">
        <v>230</v>
      </c>
      <c r="D150" s="19">
        <v>11817.9</v>
      </c>
    </row>
    <row r="151" spans="1:4" x14ac:dyDescent="0.25">
      <c r="A151" s="23" t="s">
        <v>136</v>
      </c>
      <c r="B151" s="23" t="s">
        <v>216</v>
      </c>
      <c r="C151" s="23" t="s">
        <v>106</v>
      </c>
      <c r="D151" s="19">
        <v>55712.2</v>
      </c>
    </row>
    <row r="152" spans="1:4" s="20" customFormat="1" x14ac:dyDescent="0.25">
      <c r="A152" s="25" t="s">
        <v>320</v>
      </c>
      <c r="B152" s="25"/>
      <c r="C152" s="25"/>
      <c r="D152" s="21">
        <v>208049.2</v>
      </c>
    </row>
    <row r="153" spans="1:4" x14ac:dyDescent="0.25">
      <c r="A153" s="25" t="s">
        <v>217</v>
      </c>
      <c r="B153" s="25"/>
      <c r="C153" s="25"/>
      <c r="D153" s="21">
        <v>5618640.5999999978</v>
      </c>
    </row>
    <row r="154" spans="1:4" x14ac:dyDescent="0.25">
      <c r="A154" s="9" t="s">
        <v>114</v>
      </c>
    </row>
    <row r="155" spans="1:4" x14ac:dyDescent="0.25">
      <c r="A155" s="9" t="s">
        <v>291</v>
      </c>
      <c r="B155" s="51" t="s">
        <v>292</v>
      </c>
    </row>
  </sheetData>
  <hyperlinks>
    <hyperlink ref="B155" r:id="rId1" xr:uid="{1EB68D20-4D09-42C1-9B2B-30B5B5968AFD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6202-B5F7-4B1C-8B00-C46B901C5CA5}">
  <dimension ref="A1:E44"/>
  <sheetViews>
    <sheetView workbookViewId="0">
      <selection activeCell="G16" sqref="G16"/>
    </sheetView>
  </sheetViews>
  <sheetFormatPr defaultRowHeight="15" x14ac:dyDescent="0.25"/>
  <cols>
    <col min="1" max="1" width="63.85546875" bestFit="1" customWidth="1"/>
    <col min="2" max="2" width="115.85546875" bestFit="1" customWidth="1"/>
  </cols>
  <sheetData>
    <row r="1" spans="1:5" ht="18.75" x14ac:dyDescent="0.3">
      <c r="A1" s="31" t="s">
        <v>262</v>
      </c>
      <c r="B1" s="32"/>
      <c r="C1" s="32"/>
      <c r="D1" s="32"/>
      <c r="E1" s="32"/>
    </row>
    <row r="2" spans="1:5" x14ac:dyDescent="0.25">
      <c r="A2" s="32"/>
      <c r="B2" s="32"/>
      <c r="C2" s="32"/>
      <c r="D2" s="32"/>
      <c r="E2" s="32"/>
    </row>
    <row r="3" spans="1:5" ht="32.25" customHeight="1" x14ac:dyDescent="0.25">
      <c r="A3" s="72" t="s">
        <v>263</v>
      </c>
      <c r="B3" s="73"/>
      <c r="C3" s="32"/>
      <c r="D3" s="32"/>
      <c r="E3" s="32"/>
    </row>
    <row r="4" spans="1:5" ht="42.75" customHeight="1" x14ac:dyDescent="0.25">
      <c r="A4" s="72" t="s">
        <v>264</v>
      </c>
      <c r="B4" s="73"/>
      <c r="C4" s="32"/>
      <c r="D4" s="32"/>
      <c r="E4" s="32"/>
    </row>
    <row r="5" spans="1:5" ht="38.25" customHeight="1" x14ac:dyDescent="0.25">
      <c r="A5" s="72" t="s">
        <v>265</v>
      </c>
      <c r="B5" s="73"/>
      <c r="C5" s="32"/>
      <c r="D5" s="32"/>
      <c r="E5" s="32"/>
    </row>
    <row r="6" spans="1:5" ht="30" customHeight="1" x14ac:dyDescent="0.25">
      <c r="A6" s="72" t="s">
        <v>266</v>
      </c>
      <c r="B6" s="73"/>
      <c r="C6" s="32"/>
      <c r="D6" s="32"/>
      <c r="E6" s="32"/>
    </row>
    <row r="7" spans="1:5" ht="27" customHeight="1" x14ac:dyDescent="0.25">
      <c r="A7" s="72" t="s">
        <v>267</v>
      </c>
      <c r="B7" s="73"/>
      <c r="C7" s="32"/>
      <c r="D7" s="32"/>
      <c r="E7" s="32"/>
    </row>
    <row r="8" spans="1:5" ht="29.25" customHeight="1" x14ac:dyDescent="0.25">
      <c r="A8" s="72" t="s">
        <v>268</v>
      </c>
      <c r="B8" s="73"/>
      <c r="C8" s="32"/>
      <c r="D8" s="32"/>
      <c r="E8" s="32"/>
    </row>
    <row r="9" spans="1:5" ht="30" customHeight="1" x14ac:dyDescent="0.25">
      <c r="A9" s="72" t="s">
        <v>269</v>
      </c>
      <c r="B9" s="73"/>
      <c r="C9" s="32"/>
      <c r="D9" s="32"/>
      <c r="E9" s="32"/>
    </row>
    <row r="10" spans="1:5" ht="27.75" customHeight="1" x14ac:dyDescent="0.25">
      <c r="A10" s="72" t="s">
        <v>270</v>
      </c>
      <c r="B10" s="73"/>
      <c r="C10" s="32"/>
      <c r="D10" s="32"/>
      <c r="E10" s="32"/>
    </row>
    <row r="11" spans="1:5" ht="27.75" customHeight="1" x14ac:dyDescent="0.25">
      <c r="A11" s="33"/>
      <c r="B11" s="34"/>
      <c r="C11" s="32"/>
      <c r="D11" s="32"/>
      <c r="E11" s="32"/>
    </row>
    <row r="12" spans="1:5" x14ac:dyDescent="0.25">
      <c r="A12" s="74" t="s">
        <v>261</v>
      </c>
      <c r="B12" s="74"/>
      <c r="C12" s="32"/>
      <c r="D12" s="32"/>
      <c r="E12" s="32"/>
    </row>
    <row r="13" spans="1:5" ht="26.25" customHeight="1" x14ac:dyDescent="0.25">
      <c r="A13" s="74" t="s">
        <v>271</v>
      </c>
      <c r="B13" s="75"/>
      <c r="C13" s="32"/>
      <c r="D13" s="32"/>
      <c r="E13" s="32"/>
    </row>
    <row r="14" spans="1:5" ht="27" customHeight="1" x14ac:dyDescent="0.25">
      <c r="A14" s="74" t="s">
        <v>272</v>
      </c>
      <c r="B14" s="75"/>
      <c r="C14" s="32"/>
      <c r="D14" s="32"/>
      <c r="E14" s="32"/>
    </row>
    <row r="15" spans="1:5" ht="34.5" customHeight="1" x14ac:dyDescent="0.25">
      <c r="A15" s="74" t="s">
        <v>273</v>
      </c>
      <c r="B15" s="75"/>
      <c r="C15" s="32"/>
      <c r="D15" s="32"/>
      <c r="E15" s="32"/>
    </row>
    <row r="16" spans="1:5" ht="15" customHeight="1" x14ac:dyDescent="0.25">
      <c r="A16" s="32"/>
      <c r="B16" s="32"/>
      <c r="C16" s="32"/>
      <c r="D16" s="32"/>
      <c r="E16" s="32"/>
    </row>
    <row r="17" spans="1:5" ht="15" customHeight="1" x14ac:dyDescent="0.25">
      <c r="A17" s="32"/>
      <c r="B17" s="32"/>
      <c r="C17" s="32"/>
      <c r="D17" s="32"/>
      <c r="E17" s="32"/>
    </row>
    <row r="18" spans="1:5" x14ac:dyDescent="0.25">
      <c r="A18" s="72" t="s">
        <v>257</v>
      </c>
      <c r="B18" s="72"/>
      <c r="C18" s="32"/>
      <c r="D18" s="32"/>
      <c r="E18" s="32"/>
    </row>
    <row r="19" spans="1:5" ht="26.25" customHeight="1" x14ac:dyDescent="0.25">
      <c r="A19" s="72" t="s">
        <v>274</v>
      </c>
      <c r="B19" s="73"/>
      <c r="C19" s="32"/>
      <c r="D19" s="32"/>
      <c r="E19" s="32"/>
    </row>
    <row r="20" spans="1:5" ht="27" customHeight="1" x14ac:dyDescent="0.25">
      <c r="A20" s="72" t="s">
        <v>275</v>
      </c>
      <c r="B20" s="73"/>
      <c r="C20" s="32"/>
      <c r="D20" s="32"/>
      <c r="E20" s="32"/>
    </row>
    <row r="21" spans="1:5" ht="34.5" customHeight="1" x14ac:dyDescent="0.25">
      <c r="A21" s="72" t="s">
        <v>276</v>
      </c>
      <c r="B21" s="73"/>
      <c r="C21" s="32"/>
      <c r="D21" s="32"/>
      <c r="E21" s="32"/>
    </row>
    <row r="22" spans="1:5" x14ac:dyDescent="0.25">
      <c r="A22" s="32"/>
      <c r="B22" s="32"/>
      <c r="C22" s="32"/>
      <c r="D22" s="32"/>
      <c r="E22" s="32"/>
    </row>
    <row r="23" spans="1:5" x14ac:dyDescent="0.25">
      <c r="A23" s="32"/>
      <c r="B23" s="32"/>
      <c r="C23" s="32"/>
      <c r="D23" s="32"/>
      <c r="E23" s="32"/>
    </row>
    <row r="24" spans="1:5" x14ac:dyDescent="0.25">
      <c r="A24" s="32"/>
      <c r="B24" s="32"/>
      <c r="C24" s="32"/>
      <c r="D24" s="32"/>
      <c r="E24" s="32"/>
    </row>
    <row r="25" spans="1:5" ht="18.75" x14ac:dyDescent="0.3">
      <c r="A25" s="35" t="s">
        <v>277</v>
      </c>
      <c r="B25" s="32"/>
      <c r="C25" s="32"/>
      <c r="D25" s="32"/>
      <c r="E25" s="32"/>
    </row>
    <row r="26" spans="1:5" x14ac:dyDescent="0.25">
      <c r="A26" s="32"/>
      <c r="B26" s="32"/>
      <c r="C26" s="32"/>
      <c r="D26" s="32"/>
      <c r="E26" s="32"/>
    </row>
    <row r="27" spans="1:5" x14ac:dyDescent="0.25">
      <c r="A27" s="36" t="s">
        <v>278</v>
      </c>
      <c r="B27" s="32"/>
      <c r="C27" s="32"/>
      <c r="D27" s="32"/>
      <c r="E27" s="32"/>
    </row>
    <row r="28" spans="1:5" x14ac:dyDescent="0.25">
      <c r="A28" s="32"/>
      <c r="B28" s="32"/>
      <c r="C28" s="32"/>
      <c r="D28" s="32"/>
      <c r="E28" s="32"/>
    </row>
    <row r="29" spans="1:5" x14ac:dyDescent="0.25">
      <c r="A29" s="37"/>
      <c r="B29" s="38" t="s">
        <v>279</v>
      </c>
      <c r="C29" s="32"/>
      <c r="D29" s="32"/>
      <c r="E29" s="32"/>
    </row>
    <row r="30" spans="1:5" x14ac:dyDescent="0.25">
      <c r="A30" s="39"/>
      <c r="B30" s="40" t="s">
        <v>280</v>
      </c>
      <c r="C30" s="32"/>
      <c r="D30" s="32"/>
      <c r="E30" s="32"/>
    </row>
    <row r="31" spans="1:5" x14ac:dyDescent="0.25">
      <c r="A31" s="41"/>
      <c r="B31" s="42" t="s">
        <v>281</v>
      </c>
      <c r="C31" s="32"/>
      <c r="D31" s="32"/>
      <c r="E31" s="32"/>
    </row>
    <row r="32" spans="1:5" x14ac:dyDescent="0.25">
      <c r="A32" s="32"/>
      <c r="B32" s="32"/>
      <c r="C32" s="32"/>
      <c r="D32" s="32"/>
      <c r="E32" s="32"/>
    </row>
    <row r="33" spans="1:5" x14ac:dyDescent="0.25">
      <c r="A33" s="36" t="s">
        <v>282</v>
      </c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43"/>
      <c r="B35" s="44" t="s">
        <v>283</v>
      </c>
      <c r="C35" s="32"/>
      <c r="D35" s="32"/>
      <c r="E35" s="32"/>
    </row>
    <row r="36" spans="1:5" x14ac:dyDescent="0.25">
      <c r="A36" s="45"/>
      <c r="B36" s="46" t="s">
        <v>284</v>
      </c>
      <c r="C36" s="32"/>
      <c r="D36" s="32"/>
      <c r="E36" s="32"/>
    </row>
    <row r="37" spans="1:5" x14ac:dyDescent="0.25">
      <c r="A37" s="47"/>
      <c r="B37" s="48" t="s">
        <v>285</v>
      </c>
      <c r="C37" s="32"/>
      <c r="D37" s="32"/>
      <c r="E37" s="32"/>
    </row>
    <row r="38" spans="1:5" x14ac:dyDescent="0.25">
      <c r="A38" s="49"/>
      <c r="B38" s="50" t="s">
        <v>286</v>
      </c>
      <c r="C38" s="32"/>
      <c r="D38" s="32"/>
      <c r="E38" s="32"/>
    </row>
    <row r="39" spans="1:5" x14ac:dyDescent="0.25">
      <c r="A39" s="32"/>
      <c r="B39" s="32"/>
      <c r="C39" s="32"/>
      <c r="D39" s="32"/>
      <c r="E39" s="32"/>
    </row>
    <row r="40" spans="1:5" x14ac:dyDescent="0.25">
      <c r="A40" s="32"/>
      <c r="B40" s="32"/>
      <c r="C40" s="32"/>
      <c r="D40" s="32"/>
      <c r="E40" s="32"/>
    </row>
    <row r="41" spans="1:5" ht="18.75" x14ac:dyDescent="0.3">
      <c r="A41" s="35" t="s">
        <v>287</v>
      </c>
      <c r="B41" s="32"/>
      <c r="C41" s="32"/>
      <c r="D41" s="32"/>
      <c r="E41" s="32"/>
    </row>
    <row r="42" spans="1:5" x14ac:dyDescent="0.25">
      <c r="A42" s="32"/>
      <c r="B42" s="32"/>
      <c r="C42" s="32"/>
      <c r="D42" s="32"/>
      <c r="E42" s="32"/>
    </row>
    <row r="43" spans="1:5" x14ac:dyDescent="0.25">
      <c r="A43" s="32"/>
      <c r="B43" s="36" t="s">
        <v>288</v>
      </c>
      <c r="C43" s="32"/>
      <c r="D43" s="32"/>
      <c r="E43" s="32"/>
    </row>
    <row r="44" spans="1:5" x14ac:dyDescent="0.25">
      <c r="A44" s="32"/>
      <c r="B44" s="36" t="s">
        <v>289</v>
      </c>
      <c r="C44" s="32"/>
      <c r="D44" s="32"/>
      <c r="E44" s="32"/>
    </row>
  </sheetData>
  <mergeCells count="16"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5ED8619C10741AF06228E60BCB933" ma:contentTypeVersion="15" ma:contentTypeDescription="Creare un nuovo documento." ma:contentTypeScope="" ma:versionID="177f1733daa6228635ebac17f75ad396">
  <xsd:schema xmlns:xsd="http://www.w3.org/2001/XMLSchema" xmlns:xs="http://www.w3.org/2001/XMLSchema" xmlns:p="http://schemas.microsoft.com/office/2006/metadata/properties" xmlns:ns3="a4327824-85a1-4ce5-9db2-fef983a77144" xmlns:ns4="41ff504e-1cb0-4d08-b29a-2b67be740609" targetNamespace="http://schemas.microsoft.com/office/2006/metadata/properties" ma:root="true" ma:fieldsID="ceaa0aaacd0316ff08b12162c5b53486" ns3:_="" ns4:_="">
    <xsd:import namespace="a4327824-85a1-4ce5-9db2-fef983a77144"/>
    <xsd:import namespace="41ff504e-1cb0-4d08-b29a-2b67be7406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7824-85a1-4ce5-9db2-fef983a7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504e-1cb0-4d08-b29a-2b67be740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327824-85a1-4ce5-9db2-fef983a77144" xsi:nil="true"/>
  </documentManagement>
</p:properties>
</file>

<file path=customXml/itemProps1.xml><?xml version="1.0" encoding="utf-8"?>
<ds:datastoreItem xmlns:ds="http://schemas.openxmlformats.org/officeDocument/2006/customXml" ds:itemID="{213E74D0-04C9-46C9-9F93-91E72F2AA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27824-85a1-4ce5-9db2-fef983a77144"/>
    <ds:schemaRef ds:uri="41ff504e-1cb0-4d08-b29a-2b67be740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7CDF2-31F0-4CD3-ABCA-AA4CADE01C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A3920-5193-46A8-B1A7-42C01FF788E4}">
  <ds:schemaRefs>
    <ds:schemaRef ds:uri="41ff504e-1cb0-4d08-b29a-2b67be740609"/>
    <ds:schemaRef ds:uri="a4327824-85a1-4ce5-9db2-fef983a77144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Regioni</vt:lpstr>
      <vt:lpstr>Province</vt:lpstr>
      <vt:lpstr>Impianti_Comune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frittelloni</dc:creator>
  <cp:lastModifiedBy>Luca Segazzi</cp:lastModifiedBy>
  <dcterms:created xsi:type="dcterms:W3CDTF">2018-12-17T12:59:38Z</dcterms:created>
  <dcterms:modified xsi:type="dcterms:W3CDTF">2023-05-02T07:55:06Z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0x0101000815ED8619C10741AF06228E60BCB933</vt:lpwstr>
  </property>
</Properties>
</file>