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8" windowWidth="19152" windowHeight="11832"/>
  </bookViews>
  <sheets>
    <sheet name="Regioni" sheetId="1" r:id="rId1"/>
    <sheet name="Province" sheetId="3" r:id="rId2"/>
    <sheet name="Impianti_Province" sheetId="2" r:id="rId3"/>
  </sheets>
  <calcPr calcId="145621"/>
</workbook>
</file>

<file path=xl/calcChain.xml><?xml version="1.0" encoding="utf-8"?>
<calcChain xmlns="http://schemas.openxmlformats.org/spreadsheetml/2006/main">
  <c r="D102" i="2" l="1"/>
  <c r="C102" i="2"/>
  <c r="D97" i="2"/>
  <c r="C97" i="2"/>
  <c r="D89" i="2"/>
  <c r="C89" i="2"/>
  <c r="D86" i="2"/>
  <c r="C86" i="2"/>
  <c r="D83" i="2"/>
  <c r="C83" i="2"/>
  <c r="D77" i="2"/>
  <c r="C77" i="2"/>
  <c r="D74" i="2"/>
  <c r="C74" i="2"/>
  <c r="D71" i="2"/>
  <c r="C71" i="2"/>
  <c r="D67" i="2"/>
  <c r="C67" i="2"/>
  <c r="D63" i="2"/>
  <c r="C63" i="2"/>
  <c r="D58" i="2"/>
  <c r="C58" i="2"/>
  <c r="D55" i="2"/>
  <c r="C55" i="2"/>
  <c r="D47" i="2"/>
  <c r="C47" i="2"/>
  <c r="D40" i="2"/>
  <c r="C40" i="2"/>
  <c r="D36" i="2"/>
  <c r="C36" i="2"/>
  <c r="D34" i="2"/>
  <c r="C34" i="2"/>
  <c r="D29" i="2"/>
  <c r="C29" i="2"/>
  <c r="D26" i="2"/>
  <c r="C26" i="2"/>
  <c r="D23" i="2"/>
  <c r="C23" i="2"/>
  <c r="D20" i="2"/>
  <c r="C20" i="2"/>
  <c r="D16" i="2"/>
  <c r="C16" i="2"/>
  <c r="D14" i="2"/>
  <c r="C14" i="2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8" i="3"/>
  <c r="B28" i="1"/>
  <c r="C28" i="1"/>
  <c r="D8" i="1"/>
  <c r="D9" i="1"/>
  <c r="D10" i="1"/>
  <c r="D11" i="1"/>
  <c r="C103" i="2" l="1"/>
  <c r="D28" i="1"/>
  <c r="D103" i="2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</calcChain>
</file>

<file path=xl/sharedStrings.xml><?xml version="1.0" encoding="utf-8"?>
<sst xmlns="http://schemas.openxmlformats.org/spreadsheetml/2006/main" count="590" uniqueCount="235">
  <si>
    <t>Piemonte</t>
  </si>
  <si>
    <t>Valle d'Aosta</t>
  </si>
  <si>
    <t>Lombardia</t>
  </si>
  <si>
    <t>Trentino A. A.</t>
  </si>
  <si>
    <t>Veneto</t>
  </si>
  <si>
    <t>Friuli V. G.</t>
  </si>
  <si>
    <t>Liguria</t>
  </si>
  <si>
    <t>Emilia 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</si>
  <si>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</si>
  <si>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</si>
  <si>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</si>
  <si>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</si>
  <si>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</si>
  <si>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</si>
  <si>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</si>
  <si>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</si>
  <si>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</si>
  <si>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</si>
  <si>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</si>
  <si>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</si>
  <si>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Italia</t>
  </si>
  <si>
    <t>Regione</t>
  </si>
  <si>
    <t>Provincia</t>
  </si>
  <si>
    <t>Torino</t>
  </si>
  <si>
    <t>Novara</t>
  </si>
  <si>
    <t>Cuneo</t>
  </si>
  <si>
    <t>Asti</t>
  </si>
  <si>
    <t>Alessandria</t>
  </si>
  <si>
    <t>Aosta</t>
  </si>
  <si>
    <t>Varese</t>
  </si>
  <si>
    <t>Milano</t>
  </si>
  <si>
    <t>Brescia</t>
  </si>
  <si>
    <t>Pavia</t>
  </si>
  <si>
    <t>Mantova</t>
  </si>
  <si>
    <t>Bolzano</t>
  </si>
  <si>
    <t>Trento</t>
  </si>
  <si>
    <t>Verona</t>
  </si>
  <si>
    <t>Vicenza</t>
  </si>
  <si>
    <t>Belluno</t>
  </si>
  <si>
    <t>Venezia</t>
  </si>
  <si>
    <t>Padova</t>
  </si>
  <si>
    <t>Rovigo</t>
  </si>
  <si>
    <t>Pordenone</t>
  </si>
  <si>
    <t>Imperia</t>
  </si>
  <si>
    <t>Savona</t>
  </si>
  <si>
    <t>Genova</t>
  </si>
  <si>
    <t>Reggio Emilia</t>
  </si>
  <si>
    <t>Modena</t>
  </si>
  <si>
    <t>Bologna</t>
  </si>
  <si>
    <t>Ferrara</t>
  </si>
  <si>
    <t>Ravenna</t>
  </si>
  <si>
    <t>Pistoia</t>
  </si>
  <si>
    <t>Firenze</t>
  </si>
  <si>
    <t>Livorno</t>
  </si>
  <si>
    <t>Pisa</t>
  </si>
  <si>
    <t>Arezzo</t>
  </si>
  <si>
    <t>Siena</t>
  </si>
  <si>
    <t>Grosseto</t>
  </si>
  <si>
    <t>Perugia</t>
  </si>
  <si>
    <t>Terni</t>
  </si>
  <si>
    <t>Ancona</t>
  </si>
  <si>
    <t>Macerata</t>
  </si>
  <si>
    <t>Fermo</t>
  </si>
  <si>
    <t>Viterbo</t>
  </si>
  <si>
    <t>Roma</t>
  </si>
  <si>
    <t>Frosinone</t>
  </si>
  <si>
    <t>Teramo</t>
  </si>
  <si>
    <t>Chieti</t>
  </si>
  <si>
    <t>Campobasso</t>
  </si>
  <si>
    <t>Isernia</t>
  </si>
  <si>
    <t>Caserta</t>
  </si>
  <si>
    <t>Avellino</t>
  </si>
  <si>
    <t>Foggia</t>
  </si>
  <si>
    <t>Taranto</t>
  </si>
  <si>
    <t>Brindisi</t>
  </si>
  <si>
    <t>Lecce</t>
  </si>
  <si>
    <t>Potenza</t>
  </si>
  <si>
    <t>Matera</t>
  </si>
  <si>
    <t>Cosenza</t>
  </si>
  <si>
    <t>Crotone</t>
  </si>
  <si>
    <t>Trapani</t>
  </si>
  <si>
    <t>Palermo</t>
  </si>
  <si>
    <t>Agrigento</t>
  </si>
  <si>
    <t>Caltanissetta</t>
  </si>
  <si>
    <t>Catania</t>
  </si>
  <si>
    <t>Ragusa</t>
  </si>
  <si>
    <t>Siracusa</t>
  </si>
  <si>
    <t>Sassari</t>
  </si>
  <si>
    <t>Nuoro</t>
  </si>
  <si>
    <t>Oristano</t>
  </si>
  <si>
    <t>Sud Sardegna</t>
  </si>
  <si>
    <t>REGIONE</t>
  </si>
  <si>
    <t>PROVINCIA</t>
  </si>
  <si>
    <t>COMUNE</t>
  </si>
  <si>
    <t>ANNO</t>
  </si>
  <si>
    <t>RU tal quale</t>
  </si>
  <si>
    <t>Rifiuti da trattamento RU</t>
  </si>
  <si>
    <t>Totale RU</t>
  </si>
  <si>
    <t>Rifiuti speciali</t>
  </si>
  <si>
    <t>Chivasso</t>
  </si>
  <si>
    <t>Druento</t>
  </si>
  <si>
    <t>Grosso</t>
  </si>
  <si>
    <t>Pinerolo</t>
  </si>
  <si>
    <t>Barengo</t>
  </si>
  <si>
    <t>Magliano Alpi</t>
  </si>
  <si>
    <t>Sommariva Perno</t>
  </si>
  <si>
    <t>Villafalletto</t>
  </si>
  <si>
    <t>Cerro Tanaro</t>
  </si>
  <si>
    <t>Casale Monferrato</t>
  </si>
  <si>
    <t>Novi Ligure</t>
  </si>
  <si>
    <t>Solero</t>
  </si>
  <si>
    <t>Tortona</t>
  </si>
  <si>
    <t>Brissogne</t>
  </si>
  <si>
    <t>Pontey</t>
  </si>
  <si>
    <t>Gorla Maggiore</t>
  </si>
  <si>
    <t>Inzago</t>
  </si>
  <si>
    <t>Montichiari</t>
  </si>
  <si>
    <t>Albonese</t>
  </si>
  <si>
    <t>Giussago</t>
  </si>
  <si>
    <t>Mariana Mantovana</t>
  </si>
  <si>
    <t>Trentino Alto Adige</t>
  </si>
  <si>
    <t>Brunico</t>
  </si>
  <si>
    <t>Fortezza</t>
  </si>
  <si>
    <t>Glorenza</t>
  </si>
  <si>
    <t>Vadena</t>
  </si>
  <si>
    <t>Rovereto</t>
  </si>
  <si>
    <t>Legnago</t>
  </si>
  <si>
    <t>Sommacampagna</t>
  </si>
  <si>
    <t>Asiago</t>
  </si>
  <si>
    <t>Grumolo delle Abbadesse</t>
  </si>
  <si>
    <t>Cortina d'Ampezzo</t>
  </si>
  <si>
    <t>Perarolo di Cadore</t>
  </si>
  <si>
    <t>Longarone</t>
  </si>
  <si>
    <t>Iesolo</t>
  </si>
  <si>
    <t>Este</t>
  </si>
  <si>
    <t>Sant'Urbano</t>
  </si>
  <si>
    <t>Friuli Venezia Giulia</t>
  </si>
  <si>
    <t>Maniago</t>
  </si>
  <si>
    <t>San Remo</t>
  </si>
  <si>
    <t>Vado Ligure</t>
  </si>
  <si>
    <t>Varazze</t>
  </si>
  <si>
    <t>Novellara</t>
  </si>
  <si>
    <t>Medolla</t>
  </si>
  <si>
    <t>Gaggio Montano</t>
  </si>
  <si>
    <t>Imola</t>
  </si>
  <si>
    <t>Sogliano al Rubicone</t>
  </si>
  <si>
    <t>Monsummano Terme</t>
  </si>
  <si>
    <t>Montespertoli</t>
  </si>
  <si>
    <t>Rosignano Marittimo</t>
  </si>
  <si>
    <t>Peccioli</t>
  </si>
  <si>
    <t>Terranuova Bracciolini</t>
  </si>
  <si>
    <t>Abbadia San Salvatore</t>
  </si>
  <si>
    <t>Civitella Paganico</t>
  </si>
  <si>
    <t>Citta'di Castello</t>
  </si>
  <si>
    <t>Gubbio</t>
  </si>
  <si>
    <t>Spoleto</t>
  </si>
  <si>
    <t>Orvieto</t>
  </si>
  <si>
    <t>Fano</t>
  </si>
  <si>
    <t>Tavullia</t>
  </si>
  <si>
    <t>Urbino</t>
  </si>
  <si>
    <t>Corinaldo</t>
  </si>
  <si>
    <t>Maiolati Spontini</t>
  </si>
  <si>
    <t>Cingoli</t>
  </si>
  <si>
    <t>Porto Sant'Elpidio</t>
  </si>
  <si>
    <t>Torre San Patrizio</t>
  </si>
  <si>
    <t>Colleferro</t>
  </si>
  <si>
    <t>Roccasecca</t>
  </si>
  <si>
    <t>Magliano de' Marsi</t>
  </si>
  <si>
    <t>Sulmona</t>
  </si>
  <si>
    <t>Atri</t>
  </si>
  <si>
    <t>Cupello</t>
  </si>
  <si>
    <t>Lanciano</t>
  </si>
  <si>
    <t>Guglionesi</t>
  </si>
  <si>
    <t>Montagano</t>
  </si>
  <si>
    <t>San Tammaro</t>
  </si>
  <si>
    <t>Savignano Irpino</t>
  </si>
  <si>
    <t>Deliceto</t>
  </si>
  <si>
    <t>Grottaglie</t>
  </si>
  <si>
    <t>Manduria</t>
  </si>
  <si>
    <t>Massafra</t>
  </si>
  <si>
    <t>Statte</t>
  </si>
  <si>
    <t>Ugento</t>
  </si>
  <si>
    <t>Canosa di Puglia</t>
  </si>
  <si>
    <t>Atella</t>
  </si>
  <si>
    <t>Guardia Perticara</t>
  </si>
  <si>
    <t>Sant'Arcangelo</t>
  </si>
  <si>
    <t>Colobraro</t>
  </si>
  <si>
    <t>Tricarico</t>
  </si>
  <si>
    <t>Celico</t>
  </si>
  <si>
    <t>Scala Coeli</t>
  </si>
  <si>
    <t>Castellana Sicula</t>
  </si>
  <si>
    <t>Sciacca</t>
  </si>
  <si>
    <t>Siculiana</t>
  </si>
  <si>
    <t>Gela</t>
  </si>
  <si>
    <t>Motta Sant'Anastasia</t>
  </si>
  <si>
    <t>Olbia</t>
  </si>
  <si>
    <t>Ozieri</t>
  </si>
  <si>
    <t>Macomer</t>
  </si>
  <si>
    <t>Arborea</t>
  </si>
  <si>
    <t>Villacidro</t>
  </si>
  <si>
    <t>Abitanti</t>
  </si>
  <si>
    <t>Territorio: REGIONI</t>
  </si>
  <si>
    <t>Rifiuti urbani smaltiti in discarica</t>
  </si>
  <si>
    <t>Rifiuri urbani smaltiti in discarica per abitante</t>
  </si>
  <si>
    <t>n.</t>
  </si>
  <si>
    <t>Impianti</t>
  </si>
  <si>
    <t>t/a</t>
  </si>
  <si>
    <t>Quantità smaltità</t>
  </si>
  <si>
    <t>Territorio: PROVINCE</t>
  </si>
  <si>
    <t>t</t>
  </si>
  <si>
    <t>Procapite di smaltimento in discarica</t>
  </si>
  <si>
    <t>kg/abitante * anno</t>
  </si>
  <si>
    <t>Fonte: Sezioni Regionali del Catasto Rifiuti, ARPA/APPA, Regioni, province, MUD</t>
  </si>
  <si>
    <t xml:space="preserve"> Smaltimento in discarica</t>
  </si>
  <si>
    <t>Nome tabella: Rifiuti urbani smaltiti in discarica per abitante (2018) dettaglio regionale</t>
  </si>
  <si>
    <t>Nome tabella: Rifiuti urbani smaltiti in discarica per abitante (2018) dettaglio provinciale</t>
  </si>
  <si>
    <t>Bedizzole</t>
  </si>
  <si>
    <t>Villadose</t>
  </si>
  <si>
    <t>Uscio</t>
  </si>
  <si>
    <t>Carpi</t>
  </si>
  <si>
    <t>Mirandola</t>
  </si>
  <si>
    <t>Jolanda di Savoia</t>
  </si>
  <si>
    <t>Forli'-Cesena</t>
  </si>
  <si>
    <t>Pesaro e Urbino</t>
  </si>
  <si>
    <t>Civitavecchia</t>
  </si>
  <si>
    <t>l'Aquila</t>
  </si>
  <si>
    <t>Barletta-Andria-Trani</t>
  </si>
  <si>
    <t>Rende</t>
  </si>
  <si>
    <t>Catania-Lentini</t>
  </si>
  <si>
    <t>Nome tabella: Rifiuti urbani smaltiti in discarica per abitante (2018) dettaglio impianti</t>
  </si>
  <si>
    <t>Trentino-Alto Adige</t>
  </si>
  <si>
    <t>Friuli-Venezia Giulia</t>
  </si>
  <si>
    <t>Emilia-Romagna</t>
  </si>
  <si>
    <t>https://annuario.isprambiente.it/pon/basic/25</t>
  </si>
  <si>
    <t xml:space="preserve">Metadati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</si>
</sst>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1"/>
    </font>
    <font>
      <b/>
      <sz val="11"/>
      <color indexed="8"/>
      <name val="Calibri"/>
      <family val="2"/>
      <scheme val="minor"/>
    </font>
    <font>
      <sz val="10"/>
      <color indexed="8"/>
      <name val="Arial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0" fontId="6" fillId="0" borderId="0" applyNumberFormat="0" applyFill="0" applyBorder="0" applyAlignment="0" applyProtection="0"/>
  </cellStyleXfs>
  <cellXfs count="46">
    <xf numFmtId="0" fontId="0" fillId="0" borderId="0" xfId="0"/>
    <xf numFmtId="164" fontId="2" fillId="0" borderId="1" xfId="0" applyNumberFormat="1" applyFont="1" applyBorder="1"/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0" fillId="0" borderId="0" xfId="0" applyFont="1"/>
    <xf numFmtId="164" fontId="0" fillId="0" borderId="0" xfId="0" applyNumberFormat="1" applyFont="1"/>
    <xf numFmtId="0" fontId="5" fillId="0" borderId="0" xfId="0" applyFont="1"/>
    <xf numFmtId="0" fontId="6" fillId="0" borderId="0" xfId="3" applyFont="1"/>
    <xf numFmtId="0" fontId="4" fillId="3" borderId="0" xfId="0" applyFont="1" applyFill="1" applyAlignment="1"/>
    <xf numFmtId="0" fontId="4" fillId="0" borderId="0" xfId="0" applyFont="1" applyFill="1" applyAlignment="1"/>
    <xf numFmtId="0" fontId="7" fillId="0" borderId="0" xfId="0" applyFont="1"/>
    <xf numFmtId="0" fontId="8" fillId="0" borderId="0" xfId="0" applyFont="1"/>
    <xf numFmtId="0" fontId="9" fillId="4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4" fontId="9" fillId="4" borderId="2" xfId="0" applyNumberFormat="1" applyFont="1" applyFill="1" applyBorder="1" applyAlignment="1">
      <alignment horizontal="center" vertical="center" wrapText="1"/>
    </xf>
    <xf numFmtId="164" fontId="9" fillId="4" borderId="2" xfId="0" applyNumberFormat="1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4" fontId="9" fillId="4" borderId="3" xfId="0" applyNumberFormat="1" applyFont="1" applyFill="1" applyBorder="1" applyAlignment="1">
      <alignment horizontal="center" vertical="center" wrapText="1"/>
    </xf>
    <xf numFmtId="164" fontId="9" fillId="4" borderId="3" xfId="0" applyNumberFormat="1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wrapText="1"/>
    </xf>
    <xf numFmtId="0" fontId="10" fillId="0" borderId="1" xfId="2" applyFont="1" applyFill="1" applyBorder="1" applyAlignment="1">
      <alignment horizontal="right" wrapText="1"/>
    </xf>
    <xf numFmtId="164" fontId="10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wrapText="1"/>
    </xf>
    <xf numFmtId="0" fontId="2" fillId="0" borderId="1" xfId="2" applyFont="1" applyFill="1" applyBorder="1" applyAlignment="1">
      <alignment horizontal="right" wrapText="1"/>
    </xf>
    <xf numFmtId="164" fontId="2" fillId="0" borderId="1" xfId="2" applyNumberFormat="1" applyFont="1" applyFill="1" applyBorder="1" applyAlignment="1">
      <alignment horizontal="right" wrapText="1"/>
    </xf>
    <xf numFmtId="3" fontId="9" fillId="0" borderId="1" xfId="0" applyNumberFormat="1" applyFont="1" applyFill="1" applyBorder="1"/>
    <xf numFmtId="3" fontId="9" fillId="0" borderId="1" xfId="0" applyNumberFormat="1" applyFont="1" applyFill="1" applyBorder="1" applyAlignment="1">
      <alignment horizontal="right"/>
    </xf>
    <xf numFmtId="164" fontId="9" fillId="0" borderId="1" xfId="0" applyNumberFormat="1" applyFont="1" applyFill="1" applyBorder="1" applyAlignment="1">
      <alignment horizontal="right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11" fillId="2" borderId="1" xfId="0" applyFont="1" applyFill="1" applyBorder="1"/>
    <xf numFmtId="3" fontId="11" fillId="2" borderId="1" xfId="0" applyNumberFormat="1" applyFont="1" applyFill="1" applyBorder="1" applyAlignment="1">
      <alignment horizontal="right"/>
    </xf>
    <xf numFmtId="0" fontId="9" fillId="2" borderId="1" xfId="0" applyFont="1" applyFill="1" applyBorder="1"/>
    <xf numFmtId="3" fontId="9" fillId="2" borderId="1" xfId="0" applyNumberFormat="1" applyFont="1" applyFill="1" applyBorder="1" applyAlignment="1">
      <alignment horizontal="right"/>
    </xf>
    <xf numFmtId="0" fontId="0" fillId="0" borderId="1" xfId="0" applyFont="1" applyBorder="1"/>
    <xf numFmtId="164" fontId="0" fillId="0" borderId="1" xfId="0" applyNumberFormat="1" applyFont="1" applyBorder="1"/>
  </cellXfs>
  <cellStyles count="4">
    <cellStyle name="Collegamento ipertestuale" xfId="3" builtinId="8"/>
    <cellStyle name="Excel Built-in Excel Built-in Normale_Foglio1" xfId="1"/>
    <cellStyle name="Normale" xfId="0" builtinId="0"/>
    <cellStyle name="Normale_Foglio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nnuario.isprambiente.it/pon/basic/2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annuario.isprambiente.it/pon/basic/25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annuario.isprambiente.it/pon/basic/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workbookViewId="0">
      <selection activeCell="F5" sqref="F5"/>
    </sheetView>
  </sheetViews>
  <sheetFormatPr defaultRowHeight="14.4" x14ac:dyDescent="0.3"/>
  <cols>
    <col min="1" max="1" width="17.33203125" style="8" customWidth="1"/>
    <col min="2" max="2" width="22" style="8" customWidth="1"/>
    <col min="3" max="3" width="29.6640625" style="8" customWidth="1"/>
    <col min="4" max="4" width="36" style="8" bestFit="1" customWidth="1"/>
    <col min="5" max="16384" width="8.88671875" style="8"/>
  </cols>
  <sheetData>
    <row r="1" spans="1:6" x14ac:dyDescent="0.3">
      <c r="A1" s="12" t="s">
        <v>202</v>
      </c>
      <c r="B1" s="12"/>
      <c r="C1" s="12"/>
      <c r="D1" s="13"/>
      <c r="E1" s="13"/>
      <c r="F1" s="13"/>
    </row>
    <row r="2" spans="1:6" x14ac:dyDescent="0.3">
      <c r="A2" s="8" t="s">
        <v>201</v>
      </c>
    </row>
    <row r="3" spans="1:6" x14ac:dyDescent="0.3">
      <c r="A3" s="10"/>
      <c r="B3" s="14" t="s">
        <v>203</v>
      </c>
    </row>
    <row r="4" spans="1:6" x14ac:dyDescent="0.3">
      <c r="B4" s="15" t="s">
        <v>214</v>
      </c>
    </row>
    <row r="6" spans="1:6" x14ac:dyDescent="0.3">
      <c r="A6" s="35" t="s">
        <v>21</v>
      </c>
      <c r="B6" s="36" t="s">
        <v>200</v>
      </c>
      <c r="C6" s="37" t="s">
        <v>213</v>
      </c>
      <c r="D6" s="37" t="s">
        <v>210</v>
      </c>
    </row>
    <row r="7" spans="1:6" x14ac:dyDescent="0.3">
      <c r="A7" s="38"/>
      <c r="B7" s="39"/>
      <c r="C7" s="37" t="s">
        <v>209</v>
      </c>
      <c r="D7" s="37" t="s">
        <v>211</v>
      </c>
    </row>
    <row r="8" spans="1:6" x14ac:dyDescent="0.3">
      <c r="A8" s="40" t="s">
        <v>0</v>
      </c>
      <c r="B8" s="41">
        <v>4356406</v>
      </c>
      <c r="C8" s="41">
        <v>323280</v>
      </c>
      <c r="D8" s="41">
        <f t="shared" ref="D8:D28" si="0">C8/B8*1000</f>
        <v>74.207959496888037</v>
      </c>
    </row>
    <row r="9" spans="1:6" x14ac:dyDescent="0.3">
      <c r="A9" s="40" t="s">
        <v>1</v>
      </c>
      <c r="B9" s="41">
        <v>125666</v>
      </c>
      <c r="C9" s="41">
        <v>31604.9</v>
      </c>
      <c r="D9" s="41">
        <f t="shared" si="0"/>
        <v>251.49921219741222</v>
      </c>
    </row>
    <row r="10" spans="1:6" x14ac:dyDescent="0.3">
      <c r="A10" s="40" t="s">
        <v>2</v>
      </c>
      <c r="B10" s="41">
        <v>10060574</v>
      </c>
      <c r="C10" s="41">
        <v>205444.6</v>
      </c>
      <c r="D10" s="41">
        <f t="shared" si="0"/>
        <v>20.420763268576923</v>
      </c>
    </row>
    <row r="11" spans="1:6" x14ac:dyDescent="0.3">
      <c r="A11" s="40" t="s">
        <v>3</v>
      </c>
      <c r="B11" s="41">
        <v>1072276</v>
      </c>
      <c r="C11" s="41">
        <v>46496</v>
      </c>
      <c r="D11" s="41">
        <f t="shared" si="0"/>
        <v>43.361970239005629</v>
      </c>
    </row>
    <row r="12" spans="1:6" x14ac:dyDescent="0.3">
      <c r="A12" s="40" t="s">
        <v>4</v>
      </c>
      <c r="B12" s="41">
        <v>4905854</v>
      </c>
      <c r="C12" s="41">
        <v>319826.8</v>
      </c>
      <c r="D12" s="41">
        <f t="shared" si="0"/>
        <v>65.192889963704573</v>
      </c>
    </row>
    <row r="13" spans="1:6" x14ac:dyDescent="0.3">
      <c r="A13" s="40" t="s">
        <v>5</v>
      </c>
      <c r="B13" s="41">
        <v>1215220</v>
      </c>
      <c r="C13" s="41">
        <v>40421.5</v>
      </c>
      <c r="D13" s="41">
        <f t="shared" si="0"/>
        <v>33.26270140386103</v>
      </c>
    </row>
    <row r="14" spans="1:6" x14ac:dyDescent="0.3">
      <c r="A14" s="40" t="s">
        <v>6</v>
      </c>
      <c r="B14" s="41">
        <v>1550640</v>
      </c>
      <c r="C14" s="41">
        <v>257879.4</v>
      </c>
      <c r="D14" s="41">
        <f t="shared" si="0"/>
        <v>166.30513852344839</v>
      </c>
    </row>
    <row r="15" spans="1:6" x14ac:dyDescent="0.3">
      <c r="A15" s="40" t="s">
        <v>7</v>
      </c>
      <c r="B15" s="41">
        <v>4459477</v>
      </c>
      <c r="C15" s="41">
        <v>316378</v>
      </c>
      <c r="D15" s="41">
        <f t="shared" si="0"/>
        <v>70.945090646279823</v>
      </c>
    </row>
    <row r="16" spans="1:6" x14ac:dyDescent="0.3">
      <c r="A16" s="40" t="s">
        <v>8</v>
      </c>
      <c r="B16" s="41">
        <v>3729641</v>
      </c>
      <c r="C16" s="41">
        <v>743117.7</v>
      </c>
      <c r="D16" s="41">
        <f t="shared" si="0"/>
        <v>199.24644221789708</v>
      </c>
    </row>
    <row r="17" spans="1:4" x14ac:dyDescent="0.3">
      <c r="A17" s="40" t="s">
        <v>9</v>
      </c>
      <c r="B17" s="41">
        <v>882015</v>
      </c>
      <c r="C17" s="41">
        <v>182982.39999999999</v>
      </c>
      <c r="D17" s="41">
        <f t="shared" si="0"/>
        <v>207.4595103257881</v>
      </c>
    </row>
    <row r="18" spans="1:4" x14ac:dyDescent="0.3">
      <c r="A18" s="40" t="s">
        <v>10</v>
      </c>
      <c r="B18" s="41">
        <v>1525271</v>
      </c>
      <c r="C18" s="41">
        <v>310930.7</v>
      </c>
      <c r="D18" s="41">
        <f t="shared" si="0"/>
        <v>203.85275796891176</v>
      </c>
    </row>
    <row r="19" spans="1:4" x14ac:dyDescent="0.3">
      <c r="A19" s="40" t="s">
        <v>11</v>
      </c>
      <c r="B19" s="41">
        <v>5879082</v>
      </c>
      <c r="C19" s="41">
        <v>362066.5</v>
      </c>
      <c r="D19" s="41">
        <f t="shared" si="0"/>
        <v>61.585550261078176</v>
      </c>
    </row>
    <row r="20" spans="1:4" x14ac:dyDescent="0.3">
      <c r="A20" s="40" t="s">
        <v>12</v>
      </c>
      <c r="B20" s="41">
        <v>1311580</v>
      </c>
      <c r="C20" s="41">
        <v>227239.3</v>
      </c>
      <c r="D20" s="41">
        <f t="shared" si="0"/>
        <v>173.25614907211147</v>
      </c>
    </row>
    <row r="21" spans="1:4" x14ac:dyDescent="0.3">
      <c r="A21" s="40" t="s">
        <v>13</v>
      </c>
      <c r="B21" s="41">
        <v>305617</v>
      </c>
      <c r="C21" s="41">
        <v>118524.8</v>
      </c>
      <c r="D21" s="41">
        <f t="shared" si="0"/>
        <v>387.82135810507924</v>
      </c>
    </row>
    <row r="22" spans="1:4" x14ac:dyDescent="0.3">
      <c r="A22" s="40" t="s">
        <v>14</v>
      </c>
      <c r="B22" s="41">
        <v>5801692</v>
      </c>
      <c r="C22" s="41">
        <v>72198.8</v>
      </c>
      <c r="D22" s="41">
        <f t="shared" si="0"/>
        <v>12.444438622388089</v>
      </c>
    </row>
    <row r="23" spans="1:4" x14ac:dyDescent="0.3">
      <c r="A23" s="40" t="s">
        <v>15</v>
      </c>
      <c r="B23" s="41">
        <v>4029053</v>
      </c>
      <c r="C23" s="41">
        <v>704887.6</v>
      </c>
      <c r="D23" s="41">
        <f t="shared" si="0"/>
        <v>174.95118579974005</v>
      </c>
    </row>
    <row r="24" spans="1:4" x14ac:dyDescent="0.3">
      <c r="A24" s="40" t="s">
        <v>16</v>
      </c>
      <c r="B24" s="41">
        <v>562869</v>
      </c>
      <c r="C24" s="41">
        <v>49422.400000000001</v>
      </c>
      <c r="D24" s="41">
        <f t="shared" si="0"/>
        <v>87.804444728702407</v>
      </c>
    </row>
    <row r="25" spans="1:4" x14ac:dyDescent="0.3">
      <c r="A25" s="40" t="s">
        <v>17</v>
      </c>
      <c r="B25" s="41">
        <v>1947131</v>
      </c>
      <c r="C25" s="41">
        <v>411646.5</v>
      </c>
      <c r="D25" s="41">
        <f t="shared" si="0"/>
        <v>211.41181564055012</v>
      </c>
    </row>
    <row r="26" spans="1:4" x14ac:dyDescent="0.3">
      <c r="A26" s="40" t="s">
        <v>18</v>
      </c>
      <c r="B26" s="41">
        <v>4999891</v>
      </c>
      <c r="C26" s="41">
        <v>1581675.3</v>
      </c>
      <c r="D26" s="41">
        <f t="shared" si="0"/>
        <v>316.34195625464633</v>
      </c>
    </row>
    <row r="27" spans="1:4" x14ac:dyDescent="0.3">
      <c r="A27" s="40" t="s">
        <v>19</v>
      </c>
      <c r="B27" s="41">
        <v>1639591</v>
      </c>
      <c r="C27" s="41">
        <v>190373.9</v>
      </c>
      <c r="D27" s="41">
        <f t="shared" si="0"/>
        <v>116.11060319311341</v>
      </c>
    </row>
    <row r="28" spans="1:4" x14ac:dyDescent="0.3">
      <c r="A28" s="42" t="s">
        <v>20</v>
      </c>
      <c r="B28" s="43">
        <f>SUM(B8:B27)</f>
        <v>60359546</v>
      </c>
      <c r="C28" s="43">
        <f>SUM(C8:C27)</f>
        <v>6496397.0999999996</v>
      </c>
      <c r="D28" s="43">
        <f t="shared" si="0"/>
        <v>107.62832941122518</v>
      </c>
    </row>
    <row r="29" spans="1:4" x14ac:dyDescent="0.3">
      <c r="A29" s="8" t="s">
        <v>212</v>
      </c>
    </row>
    <row r="30" spans="1:4" x14ac:dyDescent="0.3">
      <c r="A30" s="8" t="s">
        <v>234</v>
      </c>
      <c r="B30" s="11" t="s">
        <v>233</v>
      </c>
    </row>
  </sheetData>
  <mergeCells count="2">
    <mergeCell ref="A1:C1"/>
    <mergeCell ref="A6:A7"/>
  </mergeCells>
  <hyperlinks>
    <hyperlink ref="B30" r:id="rId1"/>
  </hyperlinks>
  <pageMargins left="0.7" right="0.7" top="0.75" bottom="0.75" header="0.3" footer="0.3"/>
  <pageSetup paperSize="9" orientation="portrait" horizontalDpi="300" verticalDpi="4294967295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6"/>
  <sheetViews>
    <sheetView topLeftCell="A112" workbookViewId="0">
      <selection activeCell="C142" sqref="C142"/>
    </sheetView>
  </sheetViews>
  <sheetFormatPr defaultRowHeight="14.4" x14ac:dyDescent="0.3"/>
  <cols>
    <col min="1" max="1" width="18.6640625" style="8" customWidth="1"/>
    <col min="2" max="2" width="13.6640625" style="8" customWidth="1"/>
    <col min="3" max="3" width="29.33203125" style="8" customWidth="1"/>
    <col min="4" max="4" width="19.109375" style="8" bestFit="1" customWidth="1"/>
    <col min="5" max="5" width="24.109375" style="8" bestFit="1" customWidth="1"/>
    <col min="6" max="6" width="24.44140625" style="8" bestFit="1" customWidth="1"/>
    <col min="7" max="7" width="9.109375" style="8" bestFit="1" customWidth="1"/>
    <col min="8" max="8" width="9" style="8" bestFit="1" customWidth="1"/>
    <col min="9" max="16384" width="8.88671875" style="8"/>
  </cols>
  <sheetData>
    <row r="1" spans="1:13" x14ac:dyDescent="0.3">
      <c r="A1" s="12" t="s">
        <v>202</v>
      </c>
      <c r="B1" s="12"/>
      <c r="C1" s="12"/>
      <c r="D1" s="13"/>
      <c r="E1" s="13"/>
      <c r="F1" s="13"/>
    </row>
    <row r="2" spans="1:13" x14ac:dyDescent="0.3">
      <c r="A2" s="8" t="s">
        <v>208</v>
      </c>
    </row>
    <row r="3" spans="1:13" x14ac:dyDescent="0.3">
      <c r="A3" s="10"/>
      <c r="B3" s="14" t="s">
        <v>203</v>
      </c>
    </row>
    <row r="4" spans="1:13" x14ac:dyDescent="0.3">
      <c r="B4" s="15" t="s">
        <v>215</v>
      </c>
      <c r="M4" s="8" t="s">
        <v>208</v>
      </c>
    </row>
    <row r="6" spans="1:13" ht="28.8" x14ac:dyDescent="0.3">
      <c r="A6" s="2" t="s">
        <v>91</v>
      </c>
      <c r="B6" s="2" t="s">
        <v>92</v>
      </c>
      <c r="C6" s="2" t="s">
        <v>93</v>
      </c>
      <c r="D6" s="2" t="s">
        <v>94</v>
      </c>
      <c r="E6" s="4" t="s">
        <v>95</v>
      </c>
      <c r="F6" s="4" t="s">
        <v>96</v>
      </c>
      <c r="G6" s="4" t="s">
        <v>97</v>
      </c>
      <c r="H6" s="4" t="s">
        <v>98</v>
      </c>
    </row>
    <row r="7" spans="1:13" x14ac:dyDescent="0.3">
      <c r="A7" s="3"/>
      <c r="B7" s="3"/>
      <c r="C7" s="3"/>
      <c r="D7" s="3"/>
      <c r="E7" s="5" t="s">
        <v>209</v>
      </c>
      <c r="F7" s="6"/>
      <c r="G7" s="6"/>
      <c r="H7" s="7"/>
    </row>
    <row r="8" spans="1:13" x14ac:dyDescent="0.3">
      <c r="A8" s="44" t="s">
        <v>0</v>
      </c>
      <c r="B8" s="44" t="s">
        <v>23</v>
      </c>
      <c r="C8" s="44" t="s">
        <v>99</v>
      </c>
      <c r="D8" s="44">
        <v>2018</v>
      </c>
      <c r="E8" s="45">
        <v>0</v>
      </c>
      <c r="F8" s="45">
        <v>2366</v>
      </c>
      <c r="G8" s="1">
        <f>SUM(E8:F8)</f>
        <v>2366</v>
      </c>
      <c r="H8" s="45">
        <v>0</v>
      </c>
    </row>
    <row r="9" spans="1:13" x14ac:dyDescent="0.3">
      <c r="A9" s="44" t="s">
        <v>0</v>
      </c>
      <c r="B9" s="44" t="s">
        <v>23</v>
      </c>
      <c r="C9" s="44" t="s">
        <v>100</v>
      </c>
      <c r="D9" s="44">
        <v>2018</v>
      </c>
      <c r="E9" s="45">
        <v>0</v>
      </c>
      <c r="F9" s="45">
        <v>28460</v>
      </c>
      <c r="G9" s="1">
        <f t="shared" ref="G9:G71" si="0">SUM(E9:F9)</f>
        <v>28460</v>
      </c>
      <c r="H9" s="45">
        <v>3024</v>
      </c>
    </row>
    <row r="10" spans="1:13" x14ac:dyDescent="0.3">
      <c r="A10" s="44" t="s">
        <v>0</v>
      </c>
      <c r="B10" s="44" t="s">
        <v>23</v>
      </c>
      <c r="C10" s="44" t="s">
        <v>101</v>
      </c>
      <c r="D10" s="44">
        <v>2018</v>
      </c>
      <c r="E10" s="45">
        <v>0</v>
      </c>
      <c r="F10" s="45">
        <v>37933</v>
      </c>
      <c r="G10" s="1">
        <f t="shared" si="0"/>
        <v>37933</v>
      </c>
      <c r="H10" s="45">
        <v>2280</v>
      </c>
    </row>
    <row r="11" spans="1:13" x14ac:dyDescent="0.3">
      <c r="A11" s="44" t="s">
        <v>0</v>
      </c>
      <c r="B11" s="44" t="s">
        <v>23</v>
      </c>
      <c r="C11" s="44" t="s">
        <v>102</v>
      </c>
      <c r="D11" s="44">
        <v>2018</v>
      </c>
      <c r="E11" s="45">
        <v>6</v>
      </c>
      <c r="F11" s="45">
        <v>2506</v>
      </c>
      <c r="G11" s="1">
        <f t="shared" si="0"/>
        <v>2512</v>
      </c>
      <c r="H11" s="45">
        <v>10</v>
      </c>
    </row>
    <row r="12" spans="1:13" x14ac:dyDescent="0.3">
      <c r="A12" s="44" t="s">
        <v>0</v>
      </c>
      <c r="B12" s="44" t="s">
        <v>24</v>
      </c>
      <c r="C12" s="44" t="s">
        <v>103</v>
      </c>
      <c r="D12" s="44">
        <v>2018</v>
      </c>
      <c r="E12" s="45">
        <v>12639</v>
      </c>
      <c r="F12" s="45">
        <v>2854</v>
      </c>
      <c r="G12" s="1">
        <f t="shared" si="0"/>
        <v>15493</v>
      </c>
      <c r="H12" s="45">
        <v>0</v>
      </c>
    </row>
    <row r="13" spans="1:13" x14ac:dyDescent="0.3">
      <c r="A13" s="44" t="s">
        <v>0</v>
      </c>
      <c r="B13" s="44" t="s">
        <v>25</v>
      </c>
      <c r="C13" s="44" t="s">
        <v>104</v>
      </c>
      <c r="D13" s="44">
        <v>2018</v>
      </c>
      <c r="E13" s="45">
        <v>737</v>
      </c>
      <c r="F13" s="45">
        <v>19044</v>
      </c>
      <c r="G13" s="1">
        <f t="shared" si="0"/>
        <v>19781</v>
      </c>
      <c r="H13" s="45">
        <v>8284</v>
      </c>
    </row>
    <row r="14" spans="1:13" x14ac:dyDescent="0.3">
      <c r="A14" s="44" t="s">
        <v>0</v>
      </c>
      <c r="B14" s="44" t="s">
        <v>25</v>
      </c>
      <c r="C14" s="44" t="s">
        <v>105</v>
      </c>
      <c r="D14" s="44">
        <v>2018</v>
      </c>
      <c r="E14" s="45">
        <v>480</v>
      </c>
      <c r="F14" s="45">
        <v>6826</v>
      </c>
      <c r="G14" s="1">
        <f t="shared" si="0"/>
        <v>7306</v>
      </c>
      <c r="H14" s="45">
        <v>729</v>
      </c>
    </row>
    <row r="15" spans="1:13" x14ac:dyDescent="0.3">
      <c r="A15" s="44" t="s">
        <v>0</v>
      </c>
      <c r="B15" s="44" t="s">
        <v>25</v>
      </c>
      <c r="C15" s="44" t="s">
        <v>106</v>
      </c>
      <c r="D15" s="44">
        <v>2018</v>
      </c>
      <c r="E15" s="45">
        <v>293</v>
      </c>
      <c r="F15" s="45">
        <v>27129</v>
      </c>
      <c r="G15" s="1">
        <f t="shared" si="0"/>
        <v>27422</v>
      </c>
      <c r="H15" s="45">
        <v>0</v>
      </c>
    </row>
    <row r="16" spans="1:13" x14ac:dyDescent="0.3">
      <c r="A16" s="44" t="s">
        <v>0</v>
      </c>
      <c r="B16" s="44" t="s">
        <v>26</v>
      </c>
      <c r="C16" s="44" t="s">
        <v>107</v>
      </c>
      <c r="D16" s="44">
        <v>2018</v>
      </c>
      <c r="E16" s="45">
        <v>22</v>
      </c>
      <c r="F16" s="45">
        <v>47395</v>
      </c>
      <c r="G16" s="1">
        <f t="shared" si="0"/>
        <v>47417</v>
      </c>
      <c r="H16" s="45">
        <v>0</v>
      </c>
    </row>
    <row r="17" spans="1:8" x14ac:dyDescent="0.3">
      <c r="A17" s="44" t="s">
        <v>0</v>
      </c>
      <c r="B17" s="44" t="s">
        <v>27</v>
      </c>
      <c r="C17" s="44" t="s">
        <v>108</v>
      </c>
      <c r="D17" s="44">
        <v>2018</v>
      </c>
      <c r="E17" s="45">
        <v>2069</v>
      </c>
      <c r="F17" s="45">
        <v>7175</v>
      </c>
      <c r="G17" s="1">
        <f t="shared" si="0"/>
        <v>9244</v>
      </c>
      <c r="H17" s="45">
        <v>5</v>
      </c>
    </row>
    <row r="18" spans="1:8" x14ac:dyDescent="0.3">
      <c r="A18" s="44" t="s">
        <v>0</v>
      </c>
      <c r="B18" s="44" t="s">
        <v>27</v>
      </c>
      <c r="C18" s="44" t="s">
        <v>109</v>
      </c>
      <c r="D18" s="44">
        <v>2018</v>
      </c>
      <c r="E18" s="45">
        <v>128</v>
      </c>
      <c r="F18" s="45">
        <v>60414</v>
      </c>
      <c r="G18" s="1">
        <f t="shared" si="0"/>
        <v>60542</v>
      </c>
      <c r="H18" s="45">
        <v>19557</v>
      </c>
    </row>
    <row r="19" spans="1:8" x14ac:dyDescent="0.3">
      <c r="A19" s="44" t="s">
        <v>0</v>
      </c>
      <c r="B19" s="44" t="s">
        <v>27</v>
      </c>
      <c r="C19" s="44" t="s">
        <v>110</v>
      </c>
      <c r="D19" s="44">
        <v>2018</v>
      </c>
      <c r="E19" s="45">
        <v>0</v>
      </c>
      <c r="F19" s="45">
        <v>16582</v>
      </c>
      <c r="G19" s="1">
        <f t="shared" si="0"/>
        <v>16582</v>
      </c>
      <c r="H19" s="45">
        <v>129</v>
      </c>
    </row>
    <row r="20" spans="1:8" x14ac:dyDescent="0.3">
      <c r="A20" s="44" t="s">
        <v>0</v>
      </c>
      <c r="B20" s="44" t="s">
        <v>27</v>
      </c>
      <c r="C20" s="44" t="s">
        <v>111</v>
      </c>
      <c r="D20" s="44">
        <v>2018</v>
      </c>
      <c r="E20" s="45">
        <v>203</v>
      </c>
      <c r="F20" s="45">
        <v>48019</v>
      </c>
      <c r="G20" s="1">
        <f t="shared" si="0"/>
        <v>48222</v>
      </c>
      <c r="H20" s="45">
        <v>51278</v>
      </c>
    </row>
    <row r="21" spans="1:8" x14ac:dyDescent="0.3">
      <c r="A21" s="44" t="s">
        <v>1</v>
      </c>
      <c r="B21" s="44" t="s">
        <v>28</v>
      </c>
      <c r="C21" s="44" t="s">
        <v>112</v>
      </c>
      <c r="D21" s="44">
        <v>2018</v>
      </c>
      <c r="E21" s="45">
        <v>27048.1</v>
      </c>
      <c r="F21" s="45">
        <v>42.1</v>
      </c>
      <c r="G21" s="1">
        <f t="shared" si="0"/>
        <v>27090.199999999997</v>
      </c>
      <c r="H21" s="45">
        <v>673</v>
      </c>
    </row>
    <row r="22" spans="1:8" x14ac:dyDescent="0.3">
      <c r="A22" s="44" t="s">
        <v>1</v>
      </c>
      <c r="B22" s="44" t="s">
        <v>28</v>
      </c>
      <c r="C22" s="44" t="s">
        <v>113</v>
      </c>
      <c r="D22" s="44">
        <v>2018</v>
      </c>
      <c r="E22" s="45">
        <v>4514.7</v>
      </c>
      <c r="F22" s="45">
        <v>0</v>
      </c>
      <c r="G22" s="1">
        <f t="shared" si="0"/>
        <v>4514.7</v>
      </c>
      <c r="H22" s="45">
        <v>68137</v>
      </c>
    </row>
    <row r="23" spans="1:8" x14ac:dyDescent="0.3">
      <c r="A23" s="44" t="s">
        <v>2</v>
      </c>
      <c r="B23" s="44" t="s">
        <v>29</v>
      </c>
      <c r="C23" s="44" t="s">
        <v>114</v>
      </c>
      <c r="D23" s="44">
        <v>2018</v>
      </c>
      <c r="E23" s="45">
        <v>8164.6</v>
      </c>
      <c r="F23" s="45">
        <v>62805.3</v>
      </c>
      <c r="G23" s="1">
        <f t="shared" si="0"/>
        <v>70969.900000000009</v>
      </c>
      <c r="H23" s="45">
        <v>171215.8</v>
      </c>
    </row>
    <row r="24" spans="1:8" x14ac:dyDescent="0.3">
      <c r="A24" s="44" t="s">
        <v>2</v>
      </c>
      <c r="B24" s="44" t="s">
        <v>30</v>
      </c>
      <c r="C24" s="44" t="s">
        <v>115</v>
      </c>
      <c r="D24" s="44">
        <v>2018</v>
      </c>
      <c r="E24" s="45">
        <v>0</v>
      </c>
      <c r="F24" s="45">
        <v>5375.9</v>
      </c>
      <c r="G24" s="1">
        <f t="shared" si="0"/>
        <v>5375.9</v>
      </c>
      <c r="H24" s="45">
        <v>45351.1</v>
      </c>
    </row>
    <row r="25" spans="1:8" x14ac:dyDescent="0.3">
      <c r="A25" s="44" t="s">
        <v>2</v>
      </c>
      <c r="B25" s="44" t="s">
        <v>31</v>
      </c>
      <c r="C25" s="44" t="s">
        <v>216</v>
      </c>
      <c r="D25" s="44">
        <v>2018</v>
      </c>
      <c r="E25" s="45">
        <v>0</v>
      </c>
      <c r="F25" s="45">
        <v>5663.9</v>
      </c>
      <c r="G25" s="1">
        <f t="shared" si="0"/>
        <v>5663.9</v>
      </c>
      <c r="H25" s="45">
        <v>160332.1</v>
      </c>
    </row>
    <row r="26" spans="1:8" x14ac:dyDescent="0.3">
      <c r="A26" s="44" t="s">
        <v>2</v>
      </c>
      <c r="B26" s="44" t="s">
        <v>31</v>
      </c>
      <c r="C26" s="44" t="s">
        <v>116</v>
      </c>
      <c r="D26" s="44">
        <v>2018</v>
      </c>
      <c r="E26" s="45">
        <v>0</v>
      </c>
      <c r="F26" s="45">
        <v>5881.5</v>
      </c>
      <c r="G26" s="1">
        <f t="shared" si="0"/>
        <v>5881.5</v>
      </c>
      <c r="H26" s="45">
        <v>81140</v>
      </c>
    </row>
    <row r="27" spans="1:8" x14ac:dyDescent="0.3">
      <c r="A27" s="44" t="s">
        <v>2</v>
      </c>
      <c r="B27" s="44" t="s">
        <v>31</v>
      </c>
      <c r="C27" s="44" t="s">
        <v>116</v>
      </c>
      <c r="D27" s="44">
        <v>2018</v>
      </c>
      <c r="E27" s="45">
        <v>327.7</v>
      </c>
      <c r="F27" s="45">
        <v>0</v>
      </c>
      <c r="G27" s="1">
        <f t="shared" si="0"/>
        <v>327.7</v>
      </c>
      <c r="H27" s="45">
        <v>129817</v>
      </c>
    </row>
    <row r="28" spans="1:8" x14ac:dyDescent="0.3">
      <c r="A28" s="44" t="s">
        <v>2</v>
      </c>
      <c r="B28" s="44" t="s">
        <v>32</v>
      </c>
      <c r="C28" s="44" t="s">
        <v>117</v>
      </c>
      <c r="D28" s="44">
        <v>2018</v>
      </c>
      <c r="E28" s="45">
        <v>288.5</v>
      </c>
      <c r="F28" s="45">
        <v>61829.5</v>
      </c>
      <c r="G28" s="1">
        <f t="shared" si="0"/>
        <v>62118</v>
      </c>
      <c r="H28" s="45">
        <v>4167.8</v>
      </c>
    </row>
    <row r="29" spans="1:8" x14ac:dyDescent="0.3">
      <c r="A29" s="44" t="s">
        <v>2</v>
      </c>
      <c r="B29" s="44" t="s">
        <v>32</v>
      </c>
      <c r="C29" s="44" t="s">
        <v>118</v>
      </c>
      <c r="D29" s="44">
        <v>2018</v>
      </c>
      <c r="E29" s="45">
        <v>0</v>
      </c>
      <c r="F29" s="45">
        <v>44665.8</v>
      </c>
      <c r="G29" s="1">
        <f t="shared" si="0"/>
        <v>44665.8</v>
      </c>
      <c r="H29" s="45">
        <v>27003.4</v>
      </c>
    </row>
    <row r="30" spans="1:8" x14ac:dyDescent="0.3">
      <c r="A30" s="44" t="s">
        <v>2</v>
      </c>
      <c r="B30" s="44" t="s">
        <v>33</v>
      </c>
      <c r="C30" s="44" t="s">
        <v>119</v>
      </c>
      <c r="D30" s="44">
        <v>2018</v>
      </c>
      <c r="E30" s="45">
        <v>744.1</v>
      </c>
      <c r="F30" s="45">
        <v>9697.7999999999993</v>
      </c>
      <c r="G30" s="1">
        <f t="shared" si="0"/>
        <v>10441.9</v>
      </c>
      <c r="H30" s="45">
        <v>111300.7</v>
      </c>
    </row>
    <row r="31" spans="1:8" x14ac:dyDescent="0.3">
      <c r="A31" s="44" t="s">
        <v>230</v>
      </c>
      <c r="B31" s="44" t="s">
        <v>34</v>
      </c>
      <c r="C31" s="44" t="s">
        <v>121</v>
      </c>
      <c r="D31" s="44">
        <v>2018</v>
      </c>
      <c r="E31" s="45">
        <v>546.29999999999995</v>
      </c>
      <c r="F31" s="45">
        <v>0</v>
      </c>
      <c r="G31" s="1">
        <f t="shared" si="0"/>
        <v>546.29999999999995</v>
      </c>
      <c r="H31" s="45">
        <v>536.29999999999995</v>
      </c>
    </row>
    <row r="32" spans="1:8" x14ac:dyDescent="0.3">
      <c r="A32" s="44" t="s">
        <v>230</v>
      </c>
      <c r="B32" s="44" t="s">
        <v>34</v>
      </c>
      <c r="C32" s="44" t="s">
        <v>122</v>
      </c>
      <c r="D32" s="44">
        <v>2018</v>
      </c>
      <c r="E32" s="45">
        <v>441.8</v>
      </c>
      <c r="F32" s="45">
        <v>62.7</v>
      </c>
      <c r="G32" s="1">
        <f t="shared" si="0"/>
        <v>504.5</v>
      </c>
      <c r="H32" s="45">
        <v>1673.2</v>
      </c>
    </row>
    <row r="33" spans="1:8" x14ac:dyDescent="0.3">
      <c r="A33" s="44" t="s">
        <v>230</v>
      </c>
      <c r="B33" s="44" t="s">
        <v>34</v>
      </c>
      <c r="C33" s="44" t="s">
        <v>123</v>
      </c>
      <c r="D33" s="44">
        <v>2018</v>
      </c>
      <c r="E33" s="45">
        <v>127.2</v>
      </c>
      <c r="F33" s="45">
        <v>0</v>
      </c>
      <c r="G33" s="1">
        <f t="shared" si="0"/>
        <v>127.2</v>
      </c>
      <c r="H33" s="45">
        <v>27.5</v>
      </c>
    </row>
    <row r="34" spans="1:8" x14ac:dyDescent="0.3">
      <c r="A34" s="44" t="s">
        <v>230</v>
      </c>
      <c r="B34" s="44" t="s">
        <v>34</v>
      </c>
      <c r="C34" s="44" t="s">
        <v>124</v>
      </c>
      <c r="D34" s="44">
        <v>2018</v>
      </c>
      <c r="E34" s="45">
        <v>2257.6999999999998</v>
      </c>
      <c r="F34" s="45">
        <v>0</v>
      </c>
      <c r="G34" s="1">
        <f t="shared" si="0"/>
        <v>2257.6999999999998</v>
      </c>
      <c r="H34" s="45">
        <v>26994.400000000001</v>
      </c>
    </row>
    <row r="35" spans="1:8" x14ac:dyDescent="0.3">
      <c r="A35" s="44" t="s">
        <v>230</v>
      </c>
      <c r="B35" s="44" t="s">
        <v>35</v>
      </c>
      <c r="C35" s="44" t="s">
        <v>125</v>
      </c>
      <c r="D35" s="44">
        <v>2018</v>
      </c>
      <c r="E35" s="45">
        <v>3.1</v>
      </c>
      <c r="F35" s="45">
        <v>0</v>
      </c>
      <c r="G35" s="1">
        <f t="shared" si="0"/>
        <v>3.1</v>
      </c>
      <c r="H35" s="45">
        <v>0</v>
      </c>
    </row>
    <row r="36" spans="1:8" x14ac:dyDescent="0.3">
      <c r="A36" s="44" t="s">
        <v>230</v>
      </c>
      <c r="B36" s="44" t="s">
        <v>35</v>
      </c>
      <c r="C36" s="44" t="s">
        <v>35</v>
      </c>
      <c r="D36" s="44">
        <v>2018</v>
      </c>
      <c r="E36" s="45">
        <v>32172.3</v>
      </c>
      <c r="F36" s="45">
        <v>10885</v>
      </c>
      <c r="G36" s="1">
        <f t="shared" si="0"/>
        <v>43057.3</v>
      </c>
      <c r="H36" s="45">
        <v>228837.1</v>
      </c>
    </row>
    <row r="37" spans="1:8" x14ac:dyDescent="0.3">
      <c r="A37" s="44" t="s">
        <v>4</v>
      </c>
      <c r="B37" s="44" t="s">
        <v>36</v>
      </c>
      <c r="C37" s="44" t="s">
        <v>126</v>
      </c>
      <c r="D37" s="44">
        <v>2018</v>
      </c>
      <c r="E37" s="45">
        <v>38702.400000000001</v>
      </c>
      <c r="F37" s="45">
        <v>49489.7</v>
      </c>
      <c r="G37" s="1">
        <f t="shared" si="0"/>
        <v>88192.1</v>
      </c>
      <c r="H37" s="45">
        <v>125185.4</v>
      </c>
    </row>
    <row r="38" spans="1:8" x14ac:dyDescent="0.3">
      <c r="A38" s="44" t="s">
        <v>4</v>
      </c>
      <c r="B38" s="44" t="s">
        <v>36</v>
      </c>
      <c r="C38" s="44" t="s">
        <v>127</v>
      </c>
      <c r="D38" s="44">
        <v>2018</v>
      </c>
      <c r="E38" s="45">
        <v>728.4</v>
      </c>
      <c r="F38" s="45">
        <v>3188.8</v>
      </c>
      <c r="G38" s="1">
        <f t="shared" si="0"/>
        <v>3917.2000000000003</v>
      </c>
      <c r="H38" s="45">
        <v>70036.899999999994</v>
      </c>
    </row>
    <row r="39" spans="1:8" x14ac:dyDescent="0.3">
      <c r="A39" s="44" t="s">
        <v>4</v>
      </c>
      <c r="B39" s="44" t="s">
        <v>37</v>
      </c>
      <c r="C39" s="44" t="s">
        <v>128</v>
      </c>
      <c r="D39" s="44">
        <v>2018</v>
      </c>
      <c r="E39" s="45">
        <v>1707.1</v>
      </c>
      <c r="F39" s="45">
        <v>0</v>
      </c>
      <c r="G39" s="1">
        <f t="shared" si="0"/>
        <v>1707.1</v>
      </c>
      <c r="H39" s="45">
        <v>0</v>
      </c>
    </row>
    <row r="40" spans="1:8" x14ac:dyDescent="0.3">
      <c r="A40" s="44" t="s">
        <v>4</v>
      </c>
      <c r="B40" s="44" t="s">
        <v>37</v>
      </c>
      <c r="C40" s="44" t="s">
        <v>129</v>
      </c>
      <c r="D40" s="44">
        <v>2018</v>
      </c>
      <c r="E40" s="45">
        <v>19703</v>
      </c>
      <c r="F40" s="45">
        <v>18394.8</v>
      </c>
      <c r="G40" s="1">
        <f t="shared" si="0"/>
        <v>38097.800000000003</v>
      </c>
      <c r="H40" s="45">
        <v>6093.4</v>
      </c>
    </row>
    <row r="41" spans="1:8" x14ac:dyDescent="0.3">
      <c r="A41" s="44" t="s">
        <v>4</v>
      </c>
      <c r="B41" s="44" t="s">
        <v>38</v>
      </c>
      <c r="C41" s="44" t="s">
        <v>130</v>
      </c>
      <c r="D41" s="44">
        <v>2018</v>
      </c>
      <c r="E41" s="45">
        <v>4399</v>
      </c>
      <c r="F41" s="45">
        <v>0</v>
      </c>
      <c r="G41" s="1">
        <f t="shared" si="0"/>
        <v>4399</v>
      </c>
      <c r="H41" s="45">
        <v>0</v>
      </c>
    </row>
    <row r="42" spans="1:8" x14ac:dyDescent="0.3">
      <c r="A42" s="44" t="s">
        <v>4</v>
      </c>
      <c r="B42" s="44" t="s">
        <v>38</v>
      </c>
      <c r="C42" s="44" t="s">
        <v>132</v>
      </c>
      <c r="D42" s="44">
        <v>2018</v>
      </c>
      <c r="E42" s="45">
        <v>2378.4</v>
      </c>
      <c r="F42" s="45">
        <v>0</v>
      </c>
      <c r="G42" s="1">
        <f t="shared" si="0"/>
        <v>2378.4</v>
      </c>
      <c r="H42" s="45">
        <v>0</v>
      </c>
    </row>
    <row r="43" spans="1:8" x14ac:dyDescent="0.3">
      <c r="A43" s="44" t="s">
        <v>4</v>
      </c>
      <c r="B43" s="44" t="s">
        <v>38</v>
      </c>
      <c r="C43" s="44" t="s">
        <v>131</v>
      </c>
      <c r="D43" s="44">
        <v>2018</v>
      </c>
      <c r="E43" s="45">
        <v>2192.5</v>
      </c>
      <c r="F43" s="45">
        <v>0</v>
      </c>
      <c r="G43" s="1">
        <f t="shared" si="0"/>
        <v>2192.5</v>
      </c>
      <c r="H43" s="45">
        <v>11585.8</v>
      </c>
    </row>
    <row r="44" spans="1:8" x14ac:dyDescent="0.3">
      <c r="A44" s="44" t="s">
        <v>4</v>
      </c>
      <c r="B44" s="44" t="s">
        <v>39</v>
      </c>
      <c r="C44" s="44" t="s">
        <v>133</v>
      </c>
      <c r="D44" s="44">
        <v>2018</v>
      </c>
      <c r="E44" s="45">
        <v>21.2</v>
      </c>
      <c r="F44" s="45">
        <v>0</v>
      </c>
      <c r="G44" s="1">
        <f t="shared" si="0"/>
        <v>21.2</v>
      </c>
      <c r="H44" s="45">
        <v>2585</v>
      </c>
    </row>
    <row r="45" spans="1:8" x14ac:dyDescent="0.3">
      <c r="A45" s="44" t="s">
        <v>4</v>
      </c>
      <c r="B45" s="44" t="s">
        <v>39</v>
      </c>
      <c r="C45" s="44" t="s">
        <v>133</v>
      </c>
      <c r="D45" s="44">
        <v>2018</v>
      </c>
      <c r="E45" s="45">
        <v>1305.7</v>
      </c>
      <c r="F45" s="45">
        <v>44204.800000000003</v>
      </c>
      <c r="G45" s="1">
        <f t="shared" si="0"/>
        <v>45510.5</v>
      </c>
      <c r="H45" s="45">
        <v>0</v>
      </c>
    </row>
    <row r="46" spans="1:8" x14ac:dyDescent="0.3">
      <c r="A46" s="44" t="s">
        <v>4</v>
      </c>
      <c r="B46" s="44" t="s">
        <v>40</v>
      </c>
      <c r="C46" s="44" t="s">
        <v>134</v>
      </c>
      <c r="D46" s="44">
        <v>2018</v>
      </c>
      <c r="E46" s="45">
        <v>30.2</v>
      </c>
      <c r="F46" s="45">
        <v>31170.6</v>
      </c>
      <c r="G46" s="1">
        <f t="shared" si="0"/>
        <v>31200.799999999999</v>
      </c>
      <c r="H46" s="45">
        <v>0</v>
      </c>
    </row>
    <row r="47" spans="1:8" x14ac:dyDescent="0.3">
      <c r="A47" s="44" t="s">
        <v>4</v>
      </c>
      <c r="B47" s="44" t="s">
        <v>40</v>
      </c>
      <c r="C47" s="44" t="s">
        <v>135</v>
      </c>
      <c r="D47" s="44">
        <v>2018</v>
      </c>
      <c r="E47" s="45">
        <v>4871.3</v>
      </c>
      <c r="F47" s="45">
        <v>62114.8</v>
      </c>
      <c r="G47" s="1">
        <f t="shared" si="0"/>
        <v>66986.100000000006</v>
      </c>
      <c r="H47" s="45">
        <v>89114.1</v>
      </c>
    </row>
    <row r="48" spans="1:8" x14ac:dyDescent="0.3">
      <c r="A48" s="44" t="s">
        <v>4</v>
      </c>
      <c r="B48" s="44" t="s">
        <v>41</v>
      </c>
      <c r="C48" s="44" t="s">
        <v>217</v>
      </c>
      <c r="D48" s="44">
        <v>2018</v>
      </c>
      <c r="E48" s="45">
        <v>6919</v>
      </c>
      <c r="F48" s="45">
        <v>28305</v>
      </c>
      <c r="G48" s="1">
        <f t="shared" si="0"/>
        <v>35224</v>
      </c>
      <c r="H48" s="45">
        <v>44753.2</v>
      </c>
    </row>
    <row r="49" spans="1:8" x14ac:dyDescent="0.3">
      <c r="A49" s="44" t="s">
        <v>231</v>
      </c>
      <c r="B49" s="44" t="s">
        <v>42</v>
      </c>
      <c r="C49" s="44" t="s">
        <v>137</v>
      </c>
      <c r="D49" s="44">
        <v>2018</v>
      </c>
      <c r="E49" s="45">
        <v>0</v>
      </c>
      <c r="F49" s="45">
        <v>40421.5</v>
      </c>
      <c r="G49" s="1">
        <f t="shared" si="0"/>
        <v>40421.5</v>
      </c>
      <c r="H49" s="45">
        <v>2698.3</v>
      </c>
    </row>
    <row r="50" spans="1:8" x14ac:dyDescent="0.3">
      <c r="A50" s="44" t="s">
        <v>6</v>
      </c>
      <c r="B50" s="44" t="s">
        <v>43</v>
      </c>
      <c r="C50" s="44" t="s">
        <v>138</v>
      </c>
      <c r="D50" s="44">
        <v>2018</v>
      </c>
      <c r="E50" s="45">
        <v>648.5</v>
      </c>
      <c r="F50" s="45">
        <v>52788.4</v>
      </c>
      <c r="G50" s="1">
        <f t="shared" si="0"/>
        <v>53436.9</v>
      </c>
      <c r="H50" s="45">
        <v>4276.8999999999996</v>
      </c>
    </row>
    <row r="51" spans="1:8" x14ac:dyDescent="0.3">
      <c r="A51" s="44" t="s">
        <v>6</v>
      </c>
      <c r="B51" s="44" t="s">
        <v>44</v>
      </c>
      <c r="C51" s="44" t="s">
        <v>139</v>
      </c>
      <c r="D51" s="44">
        <v>2018</v>
      </c>
      <c r="E51" s="45">
        <v>5217.8999999999996</v>
      </c>
      <c r="F51" s="45">
        <v>119488.8</v>
      </c>
      <c r="G51" s="1">
        <f t="shared" si="0"/>
        <v>124706.7</v>
      </c>
      <c r="H51" s="45">
        <v>108514.5</v>
      </c>
    </row>
    <row r="52" spans="1:8" x14ac:dyDescent="0.3">
      <c r="A52" s="44" t="s">
        <v>6</v>
      </c>
      <c r="B52" s="44" t="s">
        <v>44</v>
      </c>
      <c r="C52" s="44" t="s">
        <v>140</v>
      </c>
      <c r="D52" s="44">
        <v>2018</v>
      </c>
      <c r="E52" s="45">
        <v>787.2</v>
      </c>
      <c r="F52" s="45">
        <v>39201.5</v>
      </c>
      <c r="G52" s="1">
        <f t="shared" si="0"/>
        <v>39988.699999999997</v>
      </c>
      <c r="H52" s="45">
        <v>571.70000000000005</v>
      </c>
    </row>
    <row r="53" spans="1:8" x14ac:dyDescent="0.3">
      <c r="A53" s="44" t="s">
        <v>6</v>
      </c>
      <c r="B53" s="44" t="s">
        <v>45</v>
      </c>
      <c r="C53" s="44" t="s">
        <v>45</v>
      </c>
      <c r="D53" s="44">
        <v>2018</v>
      </c>
      <c r="E53" s="45">
        <v>659.1</v>
      </c>
      <c r="F53" s="45">
        <v>23253.4</v>
      </c>
      <c r="G53" s="1">
        <f t="shared" si="0"/>
        <v>23912.5</v>
      </c>
      <c r="H53" s="45">
        <v>0.1</v>
      </c>
    </row>
    <row r="54" spans="1:8" x14ac:dyDescent="0.3">
      <c r="A54" s="44" t="s">
        <v>6</v>
      </c>
      <c r="B54" s="44" t="s">
        <v>45</v>
      </c>
      <c r="C54" s="44" t="s">
        <v>218</v>
      </c>
      <c r="D54" s="44">
        <v>2018</v>
      </c>
      <c r="E54" s="45">
        <v>562.5</v>
      </c>
      <c r="F54" s="45">
        <v>15272.1</v>
      </c>
      <c r="G54" s="1">
        <f t="shared" si="0"/>
        <v>15834.6</v>
      </c>
      <c r="H54" s="45">
        <v>2.2999999999999998</v>
      </c>
    </row>
    <row r="55" spans="1:8" x14ac:dyDescent="0.3">
      <c r="A55" s="44" t="s">
        <v>232</v>
      </c>
      <c r="B55" s="44" t="s">
        <v>46</v>
      </c>
      <c r="C55" s="44" t="s">
        <v>141</v>
      </c>
      <c r="D55" s="44">
        <v>2018</v>
      </c>
      <c r="E55" s="45">
        <v>0</v>
      </c>
      <c r="F55" s="45">
        <v>29967</v>
      </c>
      <c r="G55" s="1">
        <f t="shared" si="0"/>
        <v>29967</v>
      </c>
      <c r="H55" s="45">
        <v>11797</v>
      </c>
    </row>
    <row r="56" spans="1:8" x14ac:dyDescent="0.3">
      <c r="A56" s="44" t="s">
        <v>232</v>
      </c>
      <c r="B56" s="44" t="s">
        <v>47</v>
      </c>
      <c r="C56" s="44" t="s">
        <v>219</v>
      </c>
      <c r="D56" s="44">
        <v>2018</v>
      </c>
      <c r="E56" s="45">
        <v>1049</v>
      </c>
      <c r="F56" s="45">
        <v>28130</v>
      </c>
      <c r="G56" s="1">
        <f t="shared" si="0"/>
        <v>29179</v>
      </c>
      <c r="H56" s="45">
        <v>40558</v>
      </c>
    </row>
    <row r="57" spans="1:8" x14ac:dyDescent="0.3">
      <c r="A57" s="44" t="s">
        <v>232</v>
      </c>
      <c r="B57" s="44" t="s">
        <v>47</v>
      </c>
      <c r="C57" s="44" t="s">
        <v>142</v>
      </c>
      <c r="D57" s="44">
        <v>2018</v>
      </c>
      <c r="E57" s="45">
        <v>0</v>
      </c>
      <c r="F57" s="45">
        <v>101</v>
      </c>
      <c r="G57" s="1">
        <f t="shared" si="0"/>
        <v>101</v>
      </c>
      <c r="H57" s="45">
        <v>208</v>
      </c>
    </row>
    <row r="58" spans="1:8" x14ac:dyDescent="0.3">
      <c r="A58" s="44" t="s">
        <v>232</v>
      </c>
      <c r="B58" s="44" t="s">
        <v>47</v>
      </c>
      <c r="C58" s="44" t="s">
        <v>220</v>
      </c>
      <c r="D58" s="44">
        <v>2018</v>
      </c>
      <c r="E58" s="45">
        <v>0</v>
      </c>
      <c r="F58" s="45">
        <v>29187</v>
      </c>
      <c r="G58" s="1">
        <f t="shared" si="0"/>
        <v>29187</v>
      </c>
      <c r="H58" s="45">
        <v>38321</v>
      </c>
    </row>
    <row r="59" spans="1:8" x14ac:dyDescent="0.3">
      <c r="A59" s="44" t="s">
        <v>232</v>
      </c>
      <c r="B59" s="44" t="s">
        <v>48</v>
      </c>
      <c r="C59" s="44" t="s">
        <v>143</v>
      </c>
      <c r="D59" s="44">
        <v>2018</v>
      </c>
      <c r="E59" s="45">
        <v>6438</v>
      </c>
      <c r="F59" s="45">
        <v>20569</v>
      </c>
      <c r="G59" s="1">
        <f t="shared" si="0"/>
        <v>27007</v>
      </c>
      <c r="H59" s="45">
        <v>5810</v>
      </c>
    </row>
    <row r="60" spans="1:8" x14ac:dyDescent="0.3">
      <c r="A60" s="44" t="s">
        <v>232</v>
      </c>
      <c r="B60" s="44" t="s">
        <v>48</v>
      </c>
      <c r="C60" s="44" t="s">
        <v>144</v>
      </c>
      <c r="D60" s="44">
        <v>2018</v>
      </c>
      <c r="E60" s="45">
        <v>0</v>
      </c>
      <c r="F60" s="45">
        <v>393</v>
      </c>
      <c r="G60" s="1">
        <f t="shared" si="0"/>
        <v>393</v>
      </c>
      <c r="H60" s="45">
        <v>2711</v>
      </c>
    </row>
    <row r="61" spans="1:8" x14ac:dyDescent="0.3">
      <c r="A61" s="44" t="s">
        <v>232</v>
      </c>
      <c r="B61" s="44" t="s">
        <v>49</v>
      </c>
      <c r="C61" s="44" t="s">
        <v>221</v>
      </c>
      <c r="D61" s="44">
        <v>2018</v>
      </c>
      <c r="E61" s="45">
        <v>3096</v>
      </c>
      <c r="F61" s="45">
        <v>7454</v>
      </c>
      <c r="G61" s="1">
        <f t="shared" si="0"/>
        <v>10550</v>
      </c>
      <c r="H61" s="45">
        <v>4846</v>
      </c>
    </row>
    <row r="62" spans="1:8" x14ac:dyDescent="0.3">
      <c r="A62" s="44" t="s">
        <v>232</v>
      </c>
      <c r="B62" s="44" t="s">
        <v>50</v>
      </c>
      <c r="C62" s="44" t="s">
        <v>50</v>
      </c>
      <c r="D62" s="44">
        <v>2018</v>
      </c>
      <c r="E62" s="45">
        <v>2967</v>
      </c>
      <c r="F62" s="45">
        <v>84394</v>
      </c>
      <c r="G62" s="1">
        <f t="shared" si="0"/>
        <v>87361</v>
      </c>
      <c r="H62" s="45">
        <v>134276</v>
      </c>
    </row>
    <row r="63" spans="1:8" x14ac:dyDescent="0.3">
      <c r="A63" s="44" t="s">
        <v>232</v>
      </c>
      <c r="B63" s="44" t="s">
        <v>222</v>
      </c>
      <c r="C63" s="44" t="s">
        <v>145</v>
      </c>
      <c r="D63" s="44">
        <v>2018</v>
      </c>
      <c r="E63" s="45">
        <v>0</v>
      </c>
      <c r="F63" s="45">
        <v>102633</v>
      </c>
      <c r="G63" s="1">
        <f t="shared" si="0"/>
        <v>102633</v>
      </c>
      <c r="H63" s="45">
        <v>106577</v>
      </c>
    </row>
    <row r="64" spans="1:8" x14ac:dyDescent="0.3">
      <c r="A64" s="44" t="s">
        <v>8</v>
      </c>
      <c r="B64" s="44" t="s">
        <v>51</v>
      </c>
      <c r="C64" s="44" t="s">
        <v>146</v>
      </c>
      <c r="D64" s="44">
        <v>2018</v>
      </c>
      <c r="E64" s="45">
        <v>250.6</v>
      </c>
      <c r="F64" s="45">
        <v>17498.400000000001</v>
      </c>
      <c r="G64" s="1">
        <f t="shared" si="0"/>
        <v>17749</v>
      </c>
      <c r="H64" s="45">
        <v>1.1000000000000001</v>
      </c>
    </row>
    <row r="65" spans="1:8" x14ac:dyDescent="0.3">
      <c r="A65" s="44" t="s">
        <v>8</v>
      </c>
      <c r="B65" s="44" t="s">
        <v>52</v>
      </c>
      <c r="C65" s="44" t="s">
        <v>147</v>
      </c>
      <c r="D65" s="44">
        <v>2018</v>
      </c>
      <c r="E65" s="45">
        <v>22</v>
      </c>
      <c r="F65" s="45">
        <v>7462.7</v>
      </c>
      <c r="G65" s="1">
        <f t="shared" si="0"/>
        <v>7484.7</v>
      </c>
      <c r="H65" s="45">
        <v>0</v>
      </c>
    </row>
    <row r="66" spans="1:8" x14ac:dyDescent="0.3">
      <c r="A66" s="44" t="s">
        <v>8</v>
      </c>
      <c r="B66" s="44" t="s">
        <v>53</v>
      </c>
      <c r="C66" s="44" t="s">
        <v>148</v>
      </c>
      <c r="D66" s="44">
        <v>2018</v>
      </c>
      <c r="E66" s="45">
        <v>1399.3</v>
      </c>
      <c r="F66" s="45">
        <v>178858.7</v>
      </c>
      <c r="G66" s="1">
        <f t="shared" si="0"/>
        <v>180258</v>
      </c>
      <c r="H66" s="45">
        <v>78806.3</v>
      </c>
    </row>
    <row r="67" spans="1:8" x14ac:dyDescent="0.3">
      <c r="A67" s="44" t="s">
        <v>8</v>
      </c>
      <c r="B67" s="44" t="s">
        <v>54</v>
      </c>
      <c r="C67" s="44" t="s">
        <v>149</v>
      </c>
      <c r="D67" s="44">
        <v>2018</v>
      </c>
      <c r="E67" s="45">
        <v>306.60000000000002</v>
      </c>
      <c r="F67" s="45">
        <v>290438.7</v>
      </c>
      <c r="G67" s="1">
        <f t="shared" si="0"/>
        <v>290745.3</v>
      </c>
      <c r="H67" s="45">
        <v>0</v>
      </c>
    </row>
    <row r="68" spans="1:8" x14ac:dyDescent="0.3">
      <c r="A68" s="44" t="s">
        <v>8</v>
      </c>
      <c r="B68" s="44" t="s">
        <v>55</v>
      </c>
      <c r="C68" s="44" t="s">
        <v>150</v>
      </c>
      <c r="D68" s="44">
        <v>2018</v>
      </c>
      <c r="E68" s="45">
        <v>8566</v>
      </c>
      <c r="F68" s="45">
        <v>150375.9</v>
      </c>
      <c r="G68" s="1">
        <f t="shared" si="0"/>
        <v>158941.9</v>
      </c>
      <c r="H68" s="45">
        <v>98239.5</v>
      </c>
    </row>
    <row r="69" spans="1:8" x14ac:dyDescent="0.3">
      <c r="A69" s="44" t="s">
        <v>8</v>
      </c>
      <c r="B69" s="44" t="s">
        <v>56</v>
      </c>
      <c r="C69" s="44" t="s">
        <v>151</v>
      </c>
      <c r="D69" s="44">
        <v>2018</v>
      </c>
      <c r="E69" s="45">
        <v>4450.8999999999996</v>
      </c>
      <c r="F69" s="45">
        <v>31292.2</v>
      </c>
      <c r="G69" s="1">
        <f t="shared" si="0"/>
        <v>35743.1</v>
      </c>
      <c r="H69" s="45">
        <v>14710.9</v>
      </c>
    </row>
    <row r="70" spans="1:8" x14ac:dyDescent="0.3">
      <c r="A70" s="44" t="s">
        <v>8</v>
      </c>
      <c r="B70" s="44" t="s">
        <v>57</v>
      </c>
      <c r="C70" s="44" t="s">
        <v>152</v>
      </c>
      <c r="D70" s="44">
        <v>2018</v>
      </c>
      <c r="E70" s="45">
        <v>3945</v>
      </c>
      <c r="F70" s="45">
        <v>48250.8</v>
      </c>
      <c r="G70" s="1">
        <f t="shared" si="0"/>
        <v>52195.8</v>
      </c>
      <c r="H70" s="45">
        <v>36561.199999999997</v>
      </c>
    </row>
    <row r="71" spans="1:8" x14ac:dyDescent="0.3">
      <c r="A71" s="44" t="s">
        <v>9</v>
      </c>
      <c r="B71" s="44" t="s">
        <v>58</v>
      </c>
      <c r="C71" s="44" t="s">
        <v>153</v>
      </c>
      <c r="D71" s="44">
        <v>2018</v>
      </c>
      <c r="E71" s="45">
        <v>899.6</v>
      </c>
      <c r="F71" s="45">
        <v>106005.6</v>
      </c>
      <c r="G71" s="1">
        <f t="shared" si="0"/>
        <v>106905.20000000001</v>
      </c>
      <c r="H71" s="45">
        <v>1675.9</v>
      </c>
    </row>
    <row r="72" spans="1:8" x14ac:dyDescent="0.3">
      <c r="A72" s="44" t="s">
        <v>9</v>
      </c>
      <c r="B72" s="44" t="s">
        <v>58</v>
      </c>
      <c r="C72" s="44" t="s">
        <v>154</v>
      </c>
      <c r="D72" s="44">
        <v>2018</v>
      </c>
      <c r="E72" s="45">
        <v>0</v>
      </c>
      <c r="F72" s="45">
        <v>14950.7</v>
      </c>
      <c r="G72" s="1">
        <f t="shared" ref="G72:G131" si="1">SUM(E72:F72)</f>
        <v>14950.7</v>
      </c>
      <c r="H72" s="45">
        <v>1623</v>
      </c>
    </row>
    <row r="73" spans="1:8" x14ac:dyDescent="0.3">
      <c r="A73" s="44" t="s">
        <v>9</v>
      </c>
      <c r="B73" s="44" t="s">
        <v>58</v>
      </c>
      <c r="C73" s="44" t="s">
        <v>155</v>
      </c>
      <c r="D73" s="44">
        <v>2018</v>
      </c>
      <c r="E73" s="45">
        <v>153</v>
      </c>
      <c r="F73" s="45">
        <v>19420.599999999999</v>
      </c>
      <c r="G73" s="1">
        <f t="shared" si="1"/>
        <v>19573.599999999999</v>
      </c>
      <c r="H73" s="45">
        <v>225.7</v>
      </c>
    </row>
    <row r="74" spans="1:8" x14ac:dyDescent="0.3">
      <c r="A74" s="44" t="s">
        <v>9</v>
      </c>
      <c r="B74" s="44" t="s">
        <v>59</v>
      </c>
      <c r="C74" s="44" t="s">
        <v>156</v>
      </c>
      <c r="D74" s="44">
        <v>2018</v>
      </c>
      <c r="E74" s="45">
        <v>0.9</v>
      </c>
      <c r="F74" s="45">
        <v>41552</v>
      </c>
      <c r="G74" s="1">
        <f t="shared" si="1"/>
        <v>41552.9</v>
      </c>
      <c r="H74" s="45">
        <v>9712.7000000000007</v>
      </c>
    </row>
    <row r="75" spans="1:8" x14ac:dyDescent="0.3">
      <c r="A75" s="44" t="s">
        <v>10</v>
      </c>
      <c r="B75" s="44" t="s">
        <v>223</v>
      </c>
      <c r="C75" s="44" t="s">
        <v>157</v>
      </c>
      <c r="D75" s="44">
        <v>2018</v>
      </c>
      <c r="E75" s="45">
        <v>9334.4</v>
      </c>
      <c r="F75" s="45">
        <v>30250.1</v>
      </c>
      <c r="G75" s="1">
        <f t="shared" si="1"/>
        <v>39584.5</v>
      </c>
      <c r="H75" s="45">
        <v>15748.8</v>
      </c>
    </row>
    <row r="76" spans="1:8" x14ac:dyDescent="0.3">
      <c r="A76" s="44" t="s">
        <v>10</v>
      </c>
      <c r="B76" s="44" t="s">
        <v>223</v>
      </c>
      <c r="C76" s="44" t="s">
        <v>158</v>
      </c>
      <c r="D76" s="44">
        <v>2018</v>
      </c>
      <c r="E76" s="45">
        <v>10902.5</v>
      </c>
      <c r="F76" s="45">
        <v>71628.7</v>
      </c>
      <c r="G76" s="1">
        <f t="shared" si="1"/>
        <v>82531.199999999997</v>
      </c>
      <c r="H76" s="45">
        <v>31896.9</v>
      </c>
    </row>
    <row r="77" spans="1:8" x14ac:dyDescent="0.3">
      <c r="A77" s="44" t="s">
        <v>10</v>
      </c>
      <c r="B77" s="44" t="s">
        <v>223</v>
      </c>
      <c r="C77" s="44" t="s">
        <v>159</v>
      </c>
      <c r="D77" s="44">
        <v>2018</v>
      </c>
      <c r="E77" s="45">
        <v>1525.2</v>
      </c>
      <c r="F77" s="45">
        <v>27132.2</v>
      </c>
      <c r="G77" s="1">
        <f t="shared" si="1"/>
        <v>28657.4</v>
      </c>
      <c r="H77" s="45">
        <v>20336.099999999999</v>
      </c>
    </row>
    <row r="78" spans="1:8" x14ac:dyDescent="0.3">
      <c r="A78" s="44" t="s">
        <v>10</v>
      </c>
      <c r="B78" s="44" t="s">
        <v>60</v>
      </c>
      <c r="C78" s="44" t="s">
        <v>160</v>
      </c>
      <c r="D78" s="44">
        <v>2018</v>
      </c>
      <c r="E78" s="45">
        <v>0</v>
      </c>
      <c r="F78" s="45">
        <v>61042.6</v>
      </c>
      <c r="G78" s="1">
        <f t="shared" si="1"/>
        <v>61042.6</v>
      </c>
      <c r="H78" s="45">
        <v>9981.7000000000007</v>
      </c>
    </row>
    <row r="79" spans="1:8" x14ac:dyDescent="0.3">
      <c r="A79" s="44" t="s">
        <v>10</v>
      </c>
      <c r="B79" s="44" t="s">
        <v>60</v>
      </c>
      <c r="C79" s="44" t="s">
        <v>161</v>
      </c>
      <c r="D79" s="44">
        <v>2018</v>
      </c>
      <c r="E79" s="45">
        <v>759.7</v>
      </c>
      <c r="F79" s="45">
        <v>3281.4</v>
      </c>
      <c r="G79" s="1">
        <f t="shared" si="1"/>
        <v>4041.1000000000004</v>
      </c>
      <c r="H79" s="45">
        <v>68867.399999999994</v>
      </c>
    </row>
    <row r="80" spans="1:8" x14ac:dyDescent="0.3">
      <c r="A80" s="44" t="s">
        <v>10</v>
      </c>
      <c r="B80" s="44" t="s">
        <v>61</v>
      </c>
      <c r="C80" s="44" t="s">
        <v>162</v>
      </c>
      <c r="D80" s="44">
        <v>2018</v>
      </c>
      <c r="E80" s="45">
        <v>1963.5</v>
      </c>
      <c r="F80" s="45">
        <v>64043.6</v>
      </c>
      <c r="G80" s="1">
        <f t="shared" si="1"/>
        <v>66007.100000000006</v>
      </c>
      <c r="H80" s="45">
        <v>0</v>
      </c>
    </row>
    <row r="81" spans="1:8" x14ac:dyDescent="0.3">
      <c r="A81" s="44" t="s">
        <v>10</v>
      </c>
      <c r="B81" s="44" t="s">
        <v>62</v>
      </c>
      <c r="C81" s="44" t="s">
        <v>62</v>
      </c>
      <c r="D81" s="44">
        <v>2018</v>
      </c>
      <c r="E81" s="45">
        <v>13121</v>
      </c>
      <c r="F81" s="45">
        <v>11062.2</v>
      </c>
      <c r="G81" s="1">
        <f t="shared" si="1"/>
        <v>24183.200000000001</v>
      </c>
      <c r="H81" s="45">
        <v>51559.1</v>
      </c>
    </row>
    <row r="82" spans="1:8" x14ac:dyDescent="0.3">
      <c r="A82" s="44" t="s">
        <v>10</v>
      </c>
      <c r="B82" s="44" t="s">
        <v>62</v>
      </c>
      <c r="C82" s="44" t="s">
        <v>163</v>
      </c>
      <c r="D82" s="44">
        <v>2018</v>
      </c>
      <c r="E82" s="45">
        <v>3060.1</v>
      </c>
      <c r="F82" s="45">
        <v>19.899999999999999</v>
      </c>
      <c r="G82" s="1">
        <f t="shared" si="1"/>
        <v>3080</v>
      </c>
      <c r="H82" s="45">
        <v>9013.1</v>
      </c>
    </row>
    <row r="83" spans="1:8" x14ac:dyDescent="0.3">
      <c r="A83" s="44" t="s">
        <v>10</v>
      </c>
      <c r="B83" s="44" t="s">
        <v>62</v>
      </c>
      <c r="C83" s="44" t="s">
        <v>164</v>
      </c>
      <c r="D83" s="44">
        <v>2018</v>
      </c>
      <c r="E83" s="45">
        <v>608.70000000000005</v>
      </c>
      <c r="F83" s="45">
        <v>1195.0999999999999</v>
      </c>
      <c r="G83" s="1">
        <f t="shared" si="1"/>
        <v>1803.8</v>
      </c>
      <c r="H83" s="45">
        <v>17061.900000000001</v>
      </c>
    </row>
    <row r="84" spans="1:8" x14ac:dyDescent="0.3">
      <c r="A84" s="44" t="s">
        <v>11</v>
      </c>
      <c r="B84" s="44" t="s">
        <v>63</v>
      </c>
      <c r="C84" s="44" t="s">
        <v>63</v>
      </c>
      <c r="D84" s="44">
        <v>2018</v>
      </c>
      <c r="E84" s="45">
        <v>0</v>
      </c>
      <c r="F84" s="45">
        <v>5498.5</v>
      </c>
      <c r="G84" s="1">
        <f t="shared" si="1"/>
        <v>5498.5</v>
      </c>
      <c r="H84" s="45">
        <v>84890</v>
      </c>
    </row>
    <row r="85" spans="1:8" x14ac:dyDescent="0.3">
      <c r="A85" s="44" t="s">
        <v>11</v>
      </c>
      <c r="B85" s="44" t="s">
        <v>63</v>
      </c>
      <c r="C85" s="44" t="s">
        <v>63</v>
      </c>
      <c r="D85" s="44">
        <v>2018</v>
      </c>
      <c r="E85" s="45">
        <v>0</v>
      </c>
      <c r="F85" s="45">
        <v>106378.4</v>
      </c>
      <c r="G85" s="1">
        <f t="shared" si="1"/>
        <v>106378.4</v>
      </c>
      <c r="H85" s="45">
        <v>0</v>
      </c>
    </row>
    <row r="86" spans="1:8" x14ac:dyDescent="0.3">
      <c r="A86" s="44" t="s">
        <v>11</v>
      </c>
      <c r="B86" s="44" t="s">
        <v>64</v>
      </c>
      <c r="C86" s="44" t="s">
        <v>224</v>
      </c>
      <c r="D86" s="44">
        <v>2018</v>
      </c>
      <c r="E86" s="45">
        <v>0</v>
      </c>
      <c r="F86" s="45">
        <v>22860.7</v>
      </c>
      <c r="G86" s="1">
        <f t="shared" si="1"/>
        <v>22860.7</v>
      </c>
      <c r="H86" s="45">
        <v>2796</v>
      </c>
    </row>
    <row r="87" spans="1:8" x14ac:dyDescent="0.3">
      <c r="A87" s="44" t="s">
        <v>11</v>
      </c>
      <c r="B87" s="44" t="s">
        <v>64</v>
      </c>
      <c r="C87" s="44" t="s">
        <v>165</v>
      </c>
      <c r="D87" s="44">
        <v>2018</v>
      </c>
      <c r="E87" s="45">
        <v>0</v>
      </c>
      <c r="F87" s="45">
        <v>45853.3</v>
      </c>
      <c r="G87" s="1">
        <f t="shared" si="1"/>
        <v>45853.3</v>
      </c>
      <c r="H87" s="45">
        <v>8944.7000000000007</v>
      </c>
    </row>
    <row r="88" spans="1:8" x14ac:dyDescent="0.3">
      <c r="A88" s="44" t="s">
        <v>11</v>
      </c>
      <c r="B88" s="44" t="s">
        <v>65</v>
      </c>
      <c r="C88" s="44" t="s">
        <v>166</v>
      </c>
      <c r="D88" s="44">
        <v>2018</v>
      </c>
      <c r="E88" s="45">
        <v>0</v>
      </c>
      <c r="F88" s="45">
        <v>181475.6</v>
      </c>
      <c r="G88" s="1">
        <f t="shared" si="1"/>
        <v>181475.6</v>
      </c>
      <c r="H88" s="45">
        <v>8202.4</v>
      </c>
    </row>
    <row r="89" spans="1:8" x14ac:dyDescent="0.3">
      <c r="A89" s="44" t="s">
        <v>12</v>
      </c>
      <c r="B89" s="44" t="s">
        <v>225</v>
      </c>
      <c r="C89" s="44" t="s">
        <v>167</v>
      </c>
      <c r="D89" s="44">
        <v>2018</v>
      </c>
      <c r="E89" s="45">
        <v>919.3</v>
      </c>
      <c r="F89" s="45">
        <v>16642.400000000001</v>
      </c>
      <c r="G89" s="1">
        <f t="shared" si="1"/>
        <v>17561.7</v>
      </c>
      <c r="H89" s="45">
        <v>0</v>
      </c>
    </row>
    <row r="90" spans="1:8" x14ac:dyDescent="0.3">
      <c r="A90" s="44" t="s">
        <v>12</v>
      </c>
      <c r="B90" s="44" t="s">
        <v>225</v>
      </c>
      <c r="C90" s="44" t="s">
        <v>168</v>
      </c>
      <c r="D90" s="44">
        <v>2018</v>
      </c>
      <c r="E90" s="45">
        <v>558.9</v>
      </c>
      <c r="F90" s="45">
        <v>39005.800000000003</v>
      </c>
      <c r="G90" s="1">
        <f t="shared" si="1"/>
        <v>39564.700000000004</v>
      </c>
      <c r="H90" s="45">
        <v>29.4</v>
      </c>
    </row>
    <row r="91" spans="1:8" x14ac:dyDescent="0.3">
      <c r="A91" s="44" t="s">
        <v>12</v>
      </c>
      <c r="B91" s="44" t="s">
        <v>66</v>
      </c>
      <c r="C91" s="44" t="s">
        <v>169</v>
      </c>
      <c r="D91" s="44">
        <v>2018</v>
      </c>
      <c r="E91" s="45">
        <v>21.1</v>
      </c>
      <c r="F91" s="45">
        <v>16574.400000000001</v>
      </c>
      <c r="G91" s="1">
        <f t="shared" si="1"/>
        <v>16595.5</v>
      </c>
      <c r="H91" s="45">
        <v>0</v>
      </c>
    </row>
    <row r="92" spans="1:8" x14ac:dyDescent="0.3">
      <c r="A92" s="44" t="s">
        <v>12</v>
      </c>
      <c r="B92" s="44" t="s">
        <v>67</v>
      </c>
      <c r="C92" s="44" t="s">
        <v>67</v>
      </c>
      <c r="D92" s="44">
        <v>2018</v>
      </c>
      <c r="E92" s="45">
        <v>509.1</v>
      </c>
      <c r="F92" s="45">
        <v>19755.400000000001</v>
      </c>
      <c r="G92" s="1">
        <f t="shared" si="1"/>
        <v>20264.5</v>
      </c>
      <c r="H92" s="45">
        <v>0</v>
      </c>
    </row>
    <row r="93" spans="1:8" x14ac:dyDescent="0.3">
      <c r="A93" s="44" t="s">
        <v>12</v>
      </c>
      <c r="B93" s="44" t="s">
        <v>67</v>
      </c>
      <c r="C93" s="44" t="s">
        <v>170</v>
      </c>
      <c r="D93" s="44">
        <v>2018</v>
      </c>
      <c r="E93" s="45">
        <v>0</v>
      </c>
      <c r="F93" s="45">
        <v>47966.3</v>
      </c>
      <c r="G93" s="1">
        <f t="shared" si="1"/>
        <v>47966.3</v>
      </c>
      <c r="H93" s="45">
        <v>0</v>
      </c>
    </row>
    <row r="94" spans="1:8" x14ac:dyDescent="0.3">
      <c r="A94" s="44" t="s">
        <v>12</v>
      </c>
      <c r="B94" s="44" t="s">
        <v>67</v>
      </c>
      <c r="C94" s="44" t="s">
        <v>171</v>
      </c>
      <c r="D94" s="44">
        <v>2018</v>
      </c>
      <c r="E94" s="45">
        <v>0</v>
      </c>
      <c r="F94" s="45">
        <v>85286.6</v>
      </c>
      <c r="G94" s="1">
        <f t="shared" si="1"/>
        <v>85286.6</v>
      </c>
      <c r="H94" s="45">
        <v>0</v>
      </c>
    </row>
    <row r="95" spans="1:8" x14ac:dyDescent="0.3">
      <c r="A95" s="44" t="s">
        <v>13</v>
      </c>
      <c r="B95" s="44" t="s">
        <v>68</v>
      </c>
      <c r="C95" s="44" t="s">
        <v>172</v>
      </c>
      <c r="D95" s="44">
        <v>2018</v>
      </c>
      <c r="E95" s="45">
        <v>2614.1999999999998</v>
      </c>
      <c r="F95" s="45">
        <v>14846.4</v>
      </c>
      <c r="G95" s="1">
        <f t="shared" si="1"/>
        <v>17460.599999999999</v>
      </c>
      <c r="H95" s="45">
        <v>14401.4</v>
      </c>
    </row>
    <row r="96" spans="1:8" x14ac:dyDescent="0.3">
      <c r="A96" s="44" t="s">
        <v>13</v>
      </c>
      <c r="B96" s="44" t="s">
        <v>68</v>
      </c>
      <c r="C96" s="44" t="s">
        <v>173</v>
      </c>
      <c r="D96" s="44">
        <v>2018</v>
      </c>
      <c r="E96" s="45">
        <v>0</v>
      </c>
      <c r="F96" s="45">
        <v>25345.5</v>
      </c>
      <c r="G96" s="1">
        <f t="shared" si="1"/>
        <v>25345.5</v>
      </c>
      <c r="H96" s="45">
        <v>0</v>
      </c>
    </row>
    <row r="97" spans="1:8" x14ac:dyDescent="0.3">
      <c r="A97" s="44" t="s">
        <v>13</v>
      </c>
      <c r="B97" s="44" t="s">
        <v>69</v>
      </c>
      <c r="C97" s="44" t="s">
        <v>69</v>
      </c>
      <c r="D97" s="44">
        <v>2018</v>
      </c>
      <c r="E97" s="45">
        <v>4.4000000000000004</v>
      </c>
      <c r="F97" s="45">
        <v>75714.3</v>
      </c>
      <c r="G97" s="1">
        <f t="shared" si="1"/>
        <v>75718.7</v>
      </c>
      <c r="H97" s="45">
        <v>2988.7</v>
      </c>
    </row>
    <row r="98" spans="1:8" x14ac:dyDescent="0.3">
      <c r="A98" s="44" t="s">
        <v>14</v>
      </c>
      <c r="B98" s="44" t="s">
        <v>70</v>
      </c>
      <c r="C98" s="44" t="s">
        <v>174</v>
      </c>
      <c r="D98" s="44">
        <v>2018</v>
      </c>
      <c r="E98" s="45">
        <v>0</v>
      </c>
      <c r="F98" s="45">
        <v>12147.2</v>
      </c>
      <c r="G98" s="1">
        <f t="shared" si="1"/>
        <v>12147.2</v>
      </c>
      <c r="H98" s="45">
        <v>4162.8</v>
      </c>
    </row>
    <row r="99" spans="1:8" x14ac:dyDescent="0.3">
      <c r="A99" s="44" t="s">
        <v>14</v>
      </c>
      <c r="B99" s="44" t="s">
        <v>71</v>
      </c>
      <c r="C99" s="44" t="s">
        <v>175</v>
      </c>
      <c r="D99" s="44">
        <v>2018</v>
      </c>
      <c r="E99" s="45">
        <v>0</v>
      </c>
      <c r="F99" s="45">
        <v>60051.6</v>
      </c>
      <c r="G99" s="1">
        <f t="shared" si="1"/>
        <v>60051.6</v>
      </c>
      <c r="H99" s="45">
        <v>0</v>
      </c>
    </row>
    <row r="100" spans="1:8" x14ac:dyDescent="0.3">
      <c r="A100" s="44" t="s">
        <v>15</v>
      </c>
      <c r="B100" s="44" t="s">
        <v>72</v>
      </c>
      <c r="C100" s="44" t="s">
        <v>176</v>
      </c>
      <c r="D100" s="44">
        <v>2018</v>
      </c>
      <c r="E100" s="45">
        <v>7.4</v>
      </c>
      <c r="F100" s="45">
        <v>1577.9</v>
      </c>
      <c r="G100" s="1">
        <f t="shared" si="1"/>
        <v>1585.3000000000002</v>
      </c>
      <c r="H100" s="45">
        <v>0</v>
      </c>
    </row>
    <row r="101" spans="1:8" x14ac:dyDescent="0.3">
      <c r="A101" s="44" t="s">
        <v>15</v>
      </c>
      <c r="B101" s="44" t="s">
        <v>73</v>
      </c>
      <c r="C101" s="44" t="s">
        <v>177</v>
      </c>
      <c r="D101" s="44">
        <v>2018</v>
      </c>
      <c r="E101" s="45">
        <v>0</v>
      </c>
      <c r="F101" s="45">
        <v>93099</v>
      </c>
      <c r="G101" s="1">
        <f t="shared" si="1"/>
        <v>93099</v>
      </c>
      <c r="H101" s="45">
        <v>137697.5</v>
      </c>
    </row>
    <row r="102" spans="1:8" x14ac:dyDescent="0.3">
      <c r="A102" s="44" t="s">
        <v>15</v>
      </c>
      <c r="B102" s="44" t="s">
        <v>73</v>
      </c>
      <c r="C102" s="44" t="s">
        <v>178</v>
      </c>
      <c r="D102" s="44">
        <v>2018</v>
      </c>
      <c r="E102" s="45">
        <v>0</v>
      </c>
      <c r="F102" s="45">
        <v>36120.6</v>
      </c>
      <c r="G102" s="1">
        <f t="shared" si="1"/>
        <v>36120.6</v>
      </c>
      <c r="H102" s="45">
        <v>0</v>
      </c>
    </row>
    <row r="103" spans="1:8" x14ac:dyDescent="0.3">
      <c r="A103" s="44" t="s">
        <v>15</v>
      </c>
      <c r="B103" s="44" t="s">
        <v>73</v>
      </c>
      <c r="C103" s="44" t="s">
        <v>179</v>
      </c>
      <c r="D103" s="44">
        <v>2018</v>
      </c>
      <c r="E103" s="45">
        <v>0</v>
      </c>
      <c r="F103" s="45">
        <v>95183.9</v>
      </c>
      <c r="G103" s="1">
        <f t="shared" si="1"/>
        <v>95183.9</v>
      </c>
      <c r="H103" s="45">
        <v>0</v>
      </c>
    </row>
    <row r="104" spans="1:8" x14ac:dyDescent="0.3">
      <c r="A104" s="44" t="s">
        <v>15</v>
      </c>
      <c r="B104" s="44" t="s">
        <v>73</v>
      </c>
      <c r="C104" s="44" t="s">
        <v>73</v>
      </c>
      <c r="D104" s="44">
        <v>2018</v>
      </c>
      <c r="E104" s="45">
        <v>0</v>
      </c>
      <c r="F104" s="45">
        <v>116002.3</v>
      </c>
      <c r="G104" s="1">
        <f t="shared" si="1"/>
        <v>116002.3</v>
      </c>
      <c r="H104" s="45">
        <v>369947</v>
      </c>
    </row>
    <row r="105" spans="1:8" x14ac:dyDescent="0.3">
      <c r="A105" s="44" t="s">
        <v>15</v>
      </c>
      <c r="B105" s="44" t="s">
        <v>73</v>
      </c>
      <c r="C105" s="44" t="s">
        <v>180</v>
      </c>
      <c r="D105" s="44">
        <v>2018</v>
      </c>
      <c r="E105" s="45">
        <v>0</v>
      </c>
      <c r="F105" s="45">
        <v>236337.4</v>
      </c>
      <c r="G105" s="1">
        <f t="shared" si="1"/>
        <v>236337.4</v>
      </c>
      <c r="H105" s="45">
        <v>2148.1</v>
      </c>
    </row>
    <row r="106" spans="1:8" x14ac:dyDescent="0.3">
      <c r="A106" s="44" t="s">
        <v>15</v>
      </c>
      <c r="B106" s="44" t="s">
        <v>74</v>
      </c>
      <c r="C106" s="44" t="s">
        <v>74</v>
      </c>
      <c r="D106" s="44">
        <v>2018</v>
      </c>
      <c r="E106" s="45">
        <v>0</v>
      </c>
      <c r="F106" s="45">
        <v>69202</v>
      </c>
      <c r="G106" s="1">
        <f t="shared" si="1"/>
        <v>69202</v>
      </c>
      <c r="H106" s="45">
        <v>45129.4</v>
      </c>
    </row>
    <row r="107" spans="1:8" x14ac:dyDescent="0.3">
      <c r="A107" s="44" t="s">
        <v>15</v>
      </c>
      <c r="B107" s="44" t="s">
        <v>75</v>
      </c>
      <c r="C107" s="44" t="s">
        <v>181</v>
      </c>
      <c r="D107" s="44">
        <v>2018</v>
      </c>
      <c r="E107" s="45">
        <v>0</v>
      </c>
      <c r="F107" s="45">
        <v>41893.5</v>
      </c>
      <c r="G107" s="1">
        <f t="shared" si="1"/>
        <v>41893.5</v>
      </c>
      <c r="H107" s="45">
        <v>0</v>
      </c>
    </row>
    <row r="108" spans="1:8" x14ac:dyDescent="0.3">
      <c r="A108" s="44" t="s">
        <v>15</v>
      </c>
      <c r="B108" s="44" t="s">
        <v>226</v>
      </c>
      <c r="C108" s="44" t="s">
        <v>182</v>
      </c>
      <c r="D108" s="44">
        <v>2018</v>
      </c>
      <c r="E108" s="45">
        <v>11764.8</v>
      </c>
      <c r="F108" s="45">
        <v>3698.8</v>
      </c>
      <c r="G108" s="1">
        <f t="shared" si="1"/>
        <v>15463.599999999999</v>
      </c>
      <c r="H108" s="45">
        <v>16448.5</v>
      </c>
    </row>
    <row r="109" spans="1:8" x14ac:dyDescent="0.3">
      <c r="A109" s="44" t="s">
        <v>16</v>
      </c>
      <c r="B109" s="44" t="s">
        <v>76</v>
      </c>
      <c r="C109" s="44" t="s">
        <v>183</v>
      </c>
      <c r="D109" s="44">
        <v>2018</v>
      </c>
      <c r="E109" s="45">
        <v>0</v>
      </c>
      <c r="F109" s="45">
        <v>6507.7</v>
      </c>
      <c r="G109" s="1">
        <f t="shared" si="1"/>
        <v>6507.7</v>
      </c>
      <c r="H109" s="45">
        <v>0</v>
      </c>
    </row>
    <row r="110" spans="1:8" x14ac:dyDescent="0.3">
      <c r="A110" s="44" t="s">
        <v>16</v>
      </c>
      <c r="B110" s="44" t="s">
        <v>76</v>
      </c>
      <c r="C110" s="44" t="s">
        <v>184</v>
      </c>
      <c r="D110" s="44">
        <v>2018</v>
      </c>
      <c r="E110" s="45">
        <v>0</v>
      </c>
      <c r="F110" s="45">
        <v>13253.4</v>
      </c>
      <c r="G110" s="1">
        <f t="shared" si="1"/>
        <v>13253.4</v>
      </c>
      <c r="H110" s="45">
        <v>91027.8</v>
      </c>
    </row>
    <row r="111" spans="1:8" x14ac:dyDescent="0.3">
      <c r="A111" s="44" t="s">
        <v>16</v>
      </c>
      <c r="B111" s="44" t="s">
        <v>76</v>
      </c>
      <c r="C111" s="44" t="s">
        <v>185</v>
      </c>
      <c r="D111" s="44">
        <v>2018</v>
      </c>
      <c r="E111" s="45">
        <v>18105.3</v>
      </c>
      <c r="F111" s="45">
        <v>0</v>
      </c>
      <c r="G111" s="1">
        <f t="shared" si="1"/>
        <v>18105.3</v>
      </c>
      <c r="H111" s="45">
        <v>0</v>
      </c>
    </row>
    <row r="112" spans="1:8" x14ac:dyDescent="0.3">
      <c r="A112" s="44" t="s">
        <v>16</v>
      </c>
      <c r="B112" s="44" t="s">
        <v>77</v>
      </c>
      <c r="C112" s="44" t="s">
        <v>186</v>
      </c>
      <c r="D112" s="44">
        <v>2018</v>
      </c>
      <c r="E112" s="45">
        <v>0</v>
      </c>
      <c r="F112" s="45">
        <v>2232.3000000000002</v>
      </c>
      <c r="G112" s="1">
        <f t="shared" si="1"/>
        <v>2232.3000000000002</v>
      </c>
      <c r="H112" s="45">
        <v>0</v>
      </c>
    </row>
    <row r="113" spans="1:8" x14ac:dyDescent="0.3">
      <c r="A113" s="44" t="s">
        <v>16</v>
      </c>
      <c r="B113" s="44" t="s">
        <v>77</v>
      </c>
      <c r="C113" s="44" t="s">
        <v>187</v>
      </c>
      <c r="D113" s="44">
        <v>2018</v>
      </c>
      <c r="E113" s="45">
        <v>0</v>
      </c>
      <c r="F113" s="45">
        <v>9323.7000000000007</v>
      </c>
      <c r="G113" s="1">
        <f t="shared" si="1"/>
        <v>9323.7000000000007</v>
      </c>
      <c r="H113" s="45">
        <v>0</v>
      </c>
    </row>
    <row r="114" spans="1:8" x14ac:dyDescent="0.3">
      <c r="A114" s="44" t="s">
        <v>17</v>
      </c>
      <c r="B114" s="44" t="s">
        <v>78</v>
      </c>
      <c r="C114" s="44" t="s">
        <v>188</v>
      </c>
      <c r="D114" s="44">
        <v>2018</v>
      </c>
      <c r="E114" s="45">
        <v>2</v>
      </c>
      <c r="F114" s="45">
        <v>18591.099999999999</v>
      </c>
      <c r="G114" s="1">
        <f t="shared" si="1"/>
        <v>18593.099999999999</v>
      </c>
      <c r="H114" s="45">
        <v>12161.2</v>
      </c>
    </row>
    <row r="115" spans="1:8" x14ac:dyDescent="0.3">
      <c r="A115" s="44" t="s">
        <v>17</v>
      </c>
      <c r="B115" s="44" t="s">
        <v>78</v>
      </c>
      <c r="C115" s="44" t="s">
        <v>227</v>
      </c>
      <c r="D115" s="44">
        <v>2018</v>
      </c>
      <c r="E115" s="45">
        <v>0</v>
      </c>
      <c r="F115" s="45">
        <v>506.5</v>
      </c>
      <c r="G115" s="1">
        <f t="shared" si="1"/>
        <v>506.5</v>
      </c>
      <c r="H115" s="45">
        <v>0</v>
      </c>
    </row>
    <row r="116" spans="1:8" x14ac:dyDescent="0.3">
      <c r="A116" s="44" t="s">
        <v>17</v>
      </c>
      <c r="B116" s="44" t="s">
        <v>78</v>
      </c>
      <c r="C116" s="44" t="s">
        <v>189</v>
      </c>
      <c r="D116" s="44">
        <v>2018</v>
      </c>
      <c r="E116" s="45">
        <v>0</v>
      </c>
      <c r="F116" s="45">
        <v>3552.1</v>
      </c>
      <c r="G116" s="1">
        <f t="shared" si="1"/>
        <v>3552.1</v>
      </c>
      <c r="H116" s="45">
        <v>5578.8</v>
      </c>
    </row>
    <row r="117" spans="1:8" x14ac:dyDescent="0.3">
      <c r="A117" s="44" t="s">
        <v>17</v>
      </c>
      <c r="B117" s="44" t="s">
        <v>79</v>
      </c>
      <c r="C117" s="44" t="s">
        <v>79</v>
      </c>
      <c r="D117" s="44">
        <v>2018</v>
      </c>
      <c r="E117" s="45">
        <v>0</v>
      </c>
      <c r="F117" s="45">
        <v>388994.9</v>
      </c>
      <c r="G117" s="1">
        <f t="shared" si="1"/>
        <v>388994.9</v>
      </c>
      <c r="H117" s="45">
        <v>117211.5</v>
      </c>
    </row>
    <row r="118" spans="1:8" x14ac:dyDescent="0.3">
      <c r="A118" s="44" t="s">
        <v>18</v>
      </c>
      <c r="B118" s="44" t="s">
        <v>80</v>
      </c>
      <c r="C118" s="44" t="s">
        <v>80</v>
      </c>
      <c r="D118" s="44">
        <v>2018</v>
      </c>
      <c r="E118" s="45">
        <v>0</v>
      </c>
      <c r="F118" s="45">
        <v>15827.7</v>
      </c>
      <c r="G118" s="1">
        <f t="shared" si="1"/>
        <v>15827.7</v>
      </c>
      <c r="H118" s="45">
        <v>0</v>
      </c>
    </row>
    <row r="119" spans="1:8" x14ac:dyDescent="0.3">
      <c r="A119" s="44" t="s">
        <v>18</v>
      </c>
      <c r="B119" s="44" t="s">
        <v>81</v>
      </c>
      <c r="C119" s="44" t="s">
        <v>190</v>
      </c>
      <c r="D119" s="44">
        <v>2018</v>
      </c>
      <c r="E119" s="45">
        <v>0</v>
      </c>
      <c r="F119" s="45">
        <v>15009.9</v>
      </c>
      <c r="G119" s="1">
        <f t="shared" si="1"/>
        <v>15009.9</v>
      </c>
      <c r="H119" s="45">
        <v>2902.1</v>
      </c>
    </row>
    <row r="120" spans="1:8" x14ac:dyDescent="0.3">
      <c r="A120" s="44" t="s">
        <v>18</v>
      </c>
      <c r="B120" s="44" t="s">
        <v>81</v>
      </c>
      <c r="C120" s="44" t="s">
        <v>81</v>
      </c>
      <c r="D120" s="44">
        <v>2018</v>
      </c>
      <c r="E120" s="45">
        <v>6004.9</v>
      </c>
      <c r="F120" s="45">
        <v>296067.8</v>
      </c>
      <c r="G120" s="1">
        <f t="shared" si="1"/>
        <v>302072.7</v>
      </c>
      <c r="H120" s="45">
        <v>11913.3</v>
      </c>
    </row>
    <row r="121" spans="1:8" x14ac:dyDescent="0.3">
      <c r="A121" s="44" t="s">
        <v>18</v>
      </c>
      <c r="B121" s="44" t="s">
        <v>82</v>
      </c>
      <c r="C121" s="44" t="s">
        <v>82</v>
      </c>
      <c r="D121" s="44">
        <v>2018</v>
      </c>
      <c r="E121" s="45">
        <v>0</v>
      </c>
      <c r="F121" s="45">
        <v>3279.7</v>
      </c>
      <c r="G121" s="1">
        <f t="shared" si="1"/>
        <v>3279.7</v>
      </c>
      <c r="H121" s="45">
        <v>23458.1</v>
      </c>
    </row>
    <row r="122" spans="1:8" x14ac:dyDescent="0.3">
      <c r="A122" s="44" t="s">
        <v>18</v>
      </c>
      <c r="B122" s="44" t="s">
        <v>82</v>
      </c>
      <c r="C122" s="44" t="s">
        <v>82</v>
      </c>
      <c r="D122" s="44">
        <v>2018</v>
      </c>
      <c r="E122" s="45">
        <v>0</v>
      </c>
      <c r="F122" s="45">
        <v>1486.3</v>
      </c>
      <c r="G122" s="1">
        <f t="shared" si="1"/>
        <v>1486.3</v>
      </c>
      <c r="H122" s="45">
        <v>36460.800000000003</v>
      </c>
    </row>
    <row r="123" spans="1:8" x14ac:dyDescent="0.3">
      <c r="A123" s="44" t="s">
        <v>18</v>
      </c>
      <c r="B123" s="44" t="s">
        <v>82</v>
      </c>
      <c r="C123" s="44" t="s">
        <v>191</v>
      </c>
      <c r="D123" s="44">
        <v>2018</v>
      </c>
      <c r="E123" s="45">
        <v>415.1</v>
      </c>
      <c r="F123" s="45">
        <v>25868.9</v>
      </c>
      <c r="G123" s="1">
        <f t="shared" si="1"/>
        <v>26284</v>
      </c>
      <c r="H123" s="45">
        <v>3723.1</v>
      </c>
    </row>
    <row r="124" spans="1:8" x14ac:dyDescent="0.3">
      <c r="A124" s="44" t="s">
        <v>18</v>
      </c>
      <c r="B124" s="44" t="s">
        <v>82</v>
      </c>
      <c r="C124" s="44" t="s">
        <v>192</v>
      </c>
      <c r="D124" s="44">
        <v>2018</v>
      </c>
      <c r="E124" s="45">
        <v>0</v>
      </c>
      <c r="F124" s="45">
        <v>95801.600000000006</v>
      </c>
      <c r="G124" s="1">
        <f t="shared" si="1"/>
        <v>95801.600000000006</v>
      </c>
      <c r="H124" s="45">
        <v>17892.599999999999</v>
      </c>
    </row>
    <row r="125" spans="1:8" x14ac:dyDescent="0.3">
      <c r="A125" s="44" t="s">
        <v>18</v>
      </c>
      <c r="B125" s="44" t="s">
        <v>83</v>
      </c>
      <c r="C125" s="44" t="s">
        <v>193</v>
      </c>
      <c r="D125" s="44">
        <v>2018</v>
      </c>
      <c r="E125" s="45">
        <v>40176.199999999997</v>
      </c>
      <c r="F125" s="45">
        <v>35584.699999999997</v>
      </c>
      <c r="G125" s="1">
        <f t="shared" si="1"/>
        <v>75760.899999999994</v>
      </c>
      <c r="H125" s="45">
        <v>0</v>
      </c>
    </row>
    <row r="126" spans="1:8" x14ac:dyDescent="0.3">
      <c r="A126" s="44" t="s">
        <v>18</v>
      </c>
      <c r="B126" s="44" t="s">
        <v>86</v>
      </c>
      <c r="C126" s="44" t="s">
        <v>228</v>
      </c>
      <c r="D126" s="44">
        <v>2018</v>
      </c>
      <c r="E126" s="45">
        <v>0</v>
      </c>
      <c r="F126" s="45">
        <v>721888.6</v>
      </c>
      <c r="G126" s="1">
        <f t="shared" si="1"/>
        <v>721888.6</v>
      </c>
      <c r="H126" s="45">
        <v>34648.1</v>
      </c>
    </row>
    <row r="127" spans="1:8" x14ac:dyDescent="0.3">
      <c r="A127" s="44" t="s">
        <v>18</v>
      </c>
      <c r="B127" s="44" t="s">
        <v>84</v>
      </c>
      <c r="C127" s="44" t="s">
        <v>194</v>
      </c>
      <c r="D127" s="44">
        <v>2018</v>
      </c>
      <c r="E127" s="45">
        <v>0</v>
      </c>
      <c r="F127" s="45">
        <v>272325.40000000002</v>
      </c>
      <c r="G127" s="1">
        <f t="shared" si="1"/>
        <v>272325.40000000002</v>
      </c>
      <c r="H127" s="45">
        <v>26108.400000000001</v>
      </c>
    </row>
    <row r="128" spans="1:8" x14ac:dyDescent="0.3">
      <c r="A128" s="44" t="s">
        <v>18</v>
      </c>
      <c r="B128" s="44" t="s">
        <v>85</v>
      </c>
      <c r="C128" s="44" t="s">
        <v>85</v>
      </c>
      <c r="D128" s="44">
        <v>2018</v>
      </c>
      <c r="E128" s="45">
        <v>0</v>
      </c>
      <c r="F128" s="45">
        <v>51938.7</v>
      </c>
      <c r="G128" s="1">
        <f t="shared" si="1"/>
        <v>51938.7</v>
      </c>
      <c r="H128" s="45">
        <v>0</v>
      </c>
    </row>
    <row r="129" spans="1:8" x14ac:dyDescent="0.3">
      <c r="A129" s="44" t="s">
        <v>19</v>
      </c>
      <c r="B129" s="44" t="s">
        <v>87</v>
      </c>
      <c r="C129" s="44" t="s">
        <v>195</v>
      </c>
      <c r="D129" s="44">
        <v>2018</v>
      </c>
      <c r="E129" s="45">
        <v>1108.5999999999999</v>
      </c>
      <c r="F129" s="45">
        <v>44519.3</v>
      </c>
      <c r="G129" s="1">
        <f t="shared" si="1"/>
        <v>45627.9</v>
      </c>
      <c r="H129" s="45">
        <v>1528.9</v>
      </c>
    </row>
    <row r="130" spans="1:8" x14ac:dyDescent="0.3">
      <c r="A130" s="44" t="s">
        <v>19</v>
      </c>
      <c r="B130" s="44" t="s">
        <v>87</v>
      </c>
      <c r="C130" s="44" t="s">
        <v>196</v>
      </c>
      <c r="D130" s="44">
        <v>2018</v>
      </c>
      <c r="E130" s="45">
        <v>1792.2</v>
      </c>
      <c r="F130" s="45">
        <v>20102.3</v>
      </c>
      <c r="G130" s="1">
        <f t="shared" si="1"/>
        <v>21894.5</v>
      </c>
      <c r="H130" s="45">
        <v>15.3</v>
      </c>
    </row>
    <row r="131" spans="1:8" x14ac:dyDescent="0.3">
      <c r="A131" s="44" t="s">
        <v>19</v>
      </c>
      <c r="B131" s="44" t="s">
        <v>87</v>
      </c>
      <c r="C131" s="44" t="s">
        <v>87</v>
      </c>
      <c r="D131" s="44">
        <v>2018</v>
      </c>
      <c r="E131" s="45">
        <v>6266.3</v>
      </c>
      <c r="F131" s="45">
        <v>53672.6</v>
      </c>
      <c r="G131" s="1">
        <f t="shared" si="1"/>
        <v>59938.9</v>
      </c>
      <c r="H131" s="45">
        <v>108.5</v>
      </c>
    </row>
    <row r="132" spans="1:8" x14ac:dyDescent="0.3">
      <c r="A132" s="44" t="s">
        <v>19</v>
      </c>
      <c r="B132" s="44" t="s">
        <v>88</v>
      </c>
      <c r="C132" s="44" t="s">
        <v>197</v>
      </c>
      <c r="D132" s="44">
        <v>2018</v>
      </c>
      <c r="E132" s="45">
        <v>146.6</v>
      </c>
      <c r="F132" s="45">
        <v>309.89999999999998</v>
      </c>
      <c r="G132" s="1">
        <f t="shared" ref="G132:G134" si="2">SUM(E132:F132)</f>
        <v>456.5</v>
      </c>
      <c r="H132" s="45">
        <v>0</v>
      </c>
    </row>
    <row r="133" spans="1:8" x14ac:dyDescent="0.3">
      <c r="A133" s="44" t="s">
        <v>19</v>
      </c>
      <c r="B133" s="44" t="s">
        <v>89</v>
      </c>
      <c r="C133" s="44" t="s">
        <v>198</v>
      </c>
      <c r="D133" s="44">
        <v>2018</v>
      </c>
      <c r="E133" s="45">
        <v>2453.6999999999998</v>
      </c>
      <c r="F133" s="45">
        <v>24285.9</v>
      </c>
      <c r="G133" s="1">
        <f t="shared" si="2"/>
        <v>26739.600000000002</v>
      </c>
      <c r="H133" s="45">
        <v>174.3</v>
      </c>
    </row>
    <row r="134" spans="1:8" x14ac:dyDescent="0.3">
      <c r="A134" s="44" t="s">
        <v>19</v>
      </c>
      <c r="B134" s="44" t="s">
        <v>90</v>
      </c>
      <c r="C134" s="44" t="s">
        <v>199</v>
      </c>
      <c r="D134" s="44">
        <v>2018</v>
      </c>
      <c r="E134" s="45">
        <v>22728.5</v>
      </c>
      <c r="F134" s="45">
        <v>12987.9</v>
      </c>
      <c r="G134" s="1">
        <f t="shared" si="2"/>
        <v>35716.400000000001</v>
      </c>
      <c r="H134" s="45">
        <v>10154.4</v>
      </c>
    </row>
    <row r="135" spans="1:8" x14ac:dyDescent="0.3">
      <c r="A135" s="8" t="s">
        <v>212</v>
      </c>
    </row>
    <row r="136" spans="1:8" x14ac:dyDescent="0.3">
      <c r="A136" s="8" t="s">
        <v>234</v>
      </c>
      <c r="B136" s="11" t="s">
        <v>233</v>
      </c>
    </row>
  </sheetData>
  <mergeCells count="1">
    <mergeCell ref="A1:C1"/>
  </mergeCells>
  <hyperlinks>
    <hyperlink ref="B136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5"/>
  <sheetViews>
    <sheetView topLeftCell="A82" zoomScaleNormal="100" workbookViewId="0">
      <selection activeCell="A105" sqref="A105:B105"/>
    </sheetView>
  </sheetViews>
  <sheetFormatPr defaultColWidth="8.88671875" defaultRowHeight="14.4" x14ac:dyDescent="0.3"/>
  <cols>
    <col min="1" max="1" width="17.109375" style="8" customWidth="1"/>
    <col min="2" max="2" width="25" style="8" customWidth="1"/>
    <col min="3" max="3" width="12.33203125" style="9" customWidth="1"/>
    <col min="4" max="4" width="22.6640625" style="8" customWidth="1"/>
    <col min="5" max="7" width="8.88671875" style="8"/>
    <col min="8" max="8" width="13.33203125" style="8" customWidth="1"/>
    <col min="9" max="16384" width="8.88671875" style="8"/>
  </cols>
  <sheetData>
    <row r="1" spans="1:6" x14ac:dyDescent="0.3">
      <c r="A1" s="12" t="s">
        <v>202</v>
      </c>
      <c r="B1" s="12"/>
      <c r="C1" s="12"/>
      <c r="D1" s="13"/>
      <c r="E1" s="13"/>
      <c r="F1" s="13"/>
    </row>
    <row r="2" spans="1:6" x14ac:dyDescent="0.3">
      <c r="A2" s="8" t="s">
        <v>208</v>
      </c>
    </row>
    <row r="3" spans="1:6" x14ac:dyDescent="0.3">
      <c r="A3" s="10"/>
      <c r="B3" s="14" t="s">
        <v>203</v>
      </c>
    </row>
    <row r="4" spans="1:6" x14ac:dyDescent="0.3">
      <c r="B4" s="15" t="s">
        <v>229</v>
      </c>
    </row>
    <row r="6" spans="1:6" x14ac:dyDescent="0.3">
      <c r="A6" s="16" t="s">
        <v>21</v>
      </c>
      <c r="B6" s="17" t="s">
        <v>22</v>
      </c>
      <c r="C6" s="18" t="s">
        <v>205</v>
      </c>
      <c r="D6" s="19" t="s">
        <v>207</v>
      </c>
    </row>
    <row r="7" spans="1:6" ht="15" customHeight="1" x14ac:dyDescent="0.3">
      <c r="A7" s="20"/>
      <c r="B7" s="21"/>
      <c r="C7" s="22"/>
      <c r="D7" s="23"/>
    </row>
    <row r="8" spans="1:6" ht="25.5" customHeight="1" x14ac:dyDescent="0.3">
      <c r="A8" s="24"/>
      <c r="B8" s="25"/>
      <c r="C8" s="22" t="s">
        <v>204</v>
      </c>
      <c r="D8" s="23" t="s">
        <v>206</v>
      </c>
    </row>
    <row r="9" spans="1:6" ht="25.5" customHeight="1" x14ac:dyDescent="0.3">
      <c r="A9" s="26" t="s">
        <v>0</v>
      </c>
      <c r="B9" s="26" t="s">
        <v>23</v>
      </c>
      <c r="C9" s="27">
        <v>4</v>
      </c>
      <c r="D9" s="28">
        <v>71271</v>
      </c>
    </row>
    <row r="10" spans="1:6" x14ac:dyDescent="0.3">
      <c r="A10" s="26" t="s">
        <v>0</v>
      </c>
      <c r="B10" s="26" t="s">
        <v>24</v>
      </c>
      <c r="C10" s="27">
        <v>1</v>
      </c>
      <c r="D10" s="28">
        <v>15493</v>
      </c>
    </row>
    <row r="11" spans="1:6" x14ac:dyDescent="0.3">
      <c r="A11" s="26" t="s">
        <v>0</v>
      </c>
      <c r="B11" s="26" t="s">
        <v>25</v>
      </c>
      <c r="C11" s="27">
        <v>3</v>
      </c>
      <c r="D11" s="28">
        <v>54509</v>
      </c>
    </row>
    <row r="12" spans="1:6" x14ac:dyDescent="0.3">
      <c r="A12" s="26" t="s">
        <v>0</v>
      </c>
      <c r="B12" s="26" t="s">
        <v>26</v>
      </c>
      <c r="C12" s="27">
        <v>1</v>
      </c>
      <c r="D12" s="28">
        <v>47417</v>
      </c>
    </row>
    <row r="13" spans="1:6" x14ac:dyDescent="0.3">
      <c r="A13" s="26" t="s">
        <v>0</v>
      </c>
      <c r="B13" s="26" t="s">
        <v>27</v>
      </c>
      <c r="C13" s="27">
        <v>4</v>
      </c>
      <c r="D13" s="28">
        <v>134590</v>
      </c>
    </row>
    <row r="14" spans="1:6" x14ac:dyDescent="0.3">
      <c r="A14" s="29"/>
      <c r="B14" s="29"/>
      <c r="C14" s="30">
        <f>SUM(C9:C13)</f>
        <v>13</v>
      </c>
      <c r="D14" s="31">
        <f>SUM(D9:D13)</f>
        <v>323280</v>
      </c>
    </row>
    <row r="15" spans="1:6" s="10" customFormat="1" x14ac:dyDescent="0.3">
      <c r="A15" s="26" t="s">
        <v>1</v>
      </c>
      <c r="B15" s="26" t="s">
        <v>28</v>
      </c>
      <c r="C15" s="27">
        <v>2</v>
      </c>
      <c r="D15" s="28">
        <v>31604.899999999998</v>
      </c>
    </row>
    <row r="16" spans="1:6" x14ac:dyDescent="0.3">
      <c r="A16" s="29"/>
      <c r="B16" s="29"/>
      <c r="C16" s="30">
        <f>SUM(C15)</f>
        <v>2</v>
      </c>
      <c r="D16" s="30">
        <f>SUM(D15)</f>
        <v>31604.899999999998</v>
      </c>
    </row>
    <row r="17" spans="1:4" s="10" customFormat="1" x14ac:dyDescent="0.3">
      <c r="A17" s="26" t="s">
        <v>2</v>
      </c>
      <c r="B17" s="26" t="s">
        <v>29</v>
      </c>
      <c r="C17" s="27">
        <v>1</v>
      </c>
      <c r="D17" s="28">
        <v>70969.900000000009</v>
      </c>
    </row>
    <row r="18" spans="1:4" x14ac:dyDescent="0.3">
      <c r="A18" s="26" t="s">
        <v>2</v>
      </c>
      <c r="B18" s="26" t="s">
        <v>30</v>
      </c>
      <c r="C18" s="27">
        <v>1</v>
      </c>
      <c r="D18" s="28">
        <v>5375.9</v>
      </c>
    </row>
    <row r="19" spans="1:4" x14ac:dyDescent="0.3">
      <c r="A19" s="26" t="s">
        <v>2</v>
      </c>
      <c r="B19" s="26" t="s">
        <v>31</v>
      </c>
      <c r="C19" s="27">
        <v>3</v>
      </c>
      <c r="D19" s="28">
        <v>11873.1</v>
      </c>
    </row>
    <row r="20" spans="1:4" x14ac:dyDescent="0.3">
      <c r="A20" s="29"/>
      <c r="B20" s="29"/>
      <c r="C20" s="30">
        <f>SUM(C17:C19)</f>
        <v>5</v>
      </c>
      <c r="D20" s="30">
        <f>SUM(D17:D19)</f>
        <v>88218.900000000009</v>
      </c>
    </row>
    <row r="21" spans="1:4" s="10" customFormat="1" x14ac:dyDescent="0.3">
      <c r="A21" s="26" t="s">
        <v>2</v>
      </c>
      <c r="B21" s="26" t="s">
        <v>32</v>
      </c>
      <c r="C21" s="27">
        <v>2</v>
      </c>
      <c r="D21" s="28">
        <v>106783.8</v>
      </c>
    </row>
    <row r="22" spans="1:4" x14ac:dyDescent="0.3">
      <c r="A22" s="26" t="s">
        <v>2</v>
      </c>
      <c r="B22" s="26" t="s">
        <v>33</v>
      </c>
      <c r="C22" s="27">
        <v>1</v>
      </c>
      <c r="D22" s="28">
        <v>10441.9</v>
      </c>
    </row>
    <row r="23" spans="1:4" x14ac:dyDescent="0.3">
      <c r="A23" s="29"/>
      <c r="B23" s="29"/>
      <c r="C23" s="30">
        <f>SUM(C21:C22)</f>
        <v>3</v>
      </c>
      <c r="D23" s="31">
        <f>SUM(D21:D22)</f>
        <v>117225.7</v>
      </c>
    </row>
    <row r="24" spans="1:4" s="10" customFormat="1" x14ac:dyDescent="0.3">
      <c r="A24" s="26" t="s">
        <v>120</v>
      </c>
      <c r="B24" s="26" t="s">
        <v>34</v>
      </c>
      <c r="C24" s="27">
        <v>4</v>
      </c>
      <c r="D24" s="28">
        <v>3435.7</v>
      </c>
    </row>
    <row r="25" spans="1:4" x14ac:dyDescent="0.3">
      <c r="A25" s="26" t="s">
        <v>120</v>
      </c>
      <c r="B25" s="26" t="s">
        <v>35</v>
      </c>
      <c r="C25" s="27">
        <v>2</v>
      </c>
      <c r="D25" s="28">
        <v>43060.4</v>
      </c>
    </row>
    <row r="26" spans="1:4" x14ac:dyDescent="0.3">
      <c r="A26" s="29"/>
      <c r="B26" s="29"/>
      <c r="C26" s="30">
        <f>SUM(C24:C25)</f>
        <v>6</v>
      </c>
      <c r="D26" s="31">
        <f>SUM(D24:D25)</f>
        <v>46496.1</v>
      </c>
    </row>
    <row r="27" spans="1:4" s="10" customFormat="1" x14ac:dyDescent="0.3">
      <c r="A27" s="26" t="s">
        <v>4</v>
      </c>
      <c r="B27" s="26" t="s">
        <v>36</v>
      </c>
      <c r="C27" s="27">
        <v>2</v>
      </c>
      <c r="D27" s="28">
        <v>92109.3</v>
      </c>
    </row>
    <row r="28" spans="1:4" x14ac:dyDescent="0.3">
      <c r="A28" s="26" t="s">
        <v>4</v>
      </c>
      <c r="B28" s="26" t="s">
        <v>37</v>
      </c>
      <c r="C28" s="27">
        <v>2</v>
      </c>
      <c r="D28" s="28">
        <v>39804.9</v>
      </c>
    </row>
    <row r="29" spans="1:4" x14ac:dyDescent="0.3">
      <c r="A29" s="29"/>
      <c r="B29" s="29"/>
      <c r="C29" s="30">
        <f>SUM(C27:C28)</f>
        <v>4</v>
      </c>
      <c r="D29" s="31">
        <f>SUM(D27:D28)</f>
        <v>131914.20000000001</v>
      </c>
    </row>
    <row r="30" spans="1:4" s="10" customFormat="1" x14ac:dyDescent="0.3">
      <c r="A30" s="26" t="s">
        <v>4</v>
      </c>
      <c r="B30" s="26" t="s">
        <v>38</v>
      </c>
      <c r="C30" s="27">
        <v>3</v>
      </c>
      <c r="D30" s="28">
        <v>8969.9</v>
      </c>
    </row>
    <row r="31" spans="1:4" x14ac:dyDescent="0.3">
      <c r="A31" s="26" t="s">
        <v>4</v>
      </c>
      <c r="B31" s="26" t="s">
        <v>39</v>
      </c>
      <c r="C31" s="27">
        <v>2</v>
      </c>
      <c r="D31" s="28">
        <v>45531.7</v>
      </c>
    </row>
    <row r="32" spans="1:4" x14ac:dyDescent="0.3">
      <c r="A32" s="26" t="s">
        <v>4</v>
      </c>
      <c r="B32" s="26" t="s">
        <v>40</v>
      </c>
      <c r="C32" s="27">
        <v>2</v>
      </c>
      <c r="D32" s="28">
        <v>98186.900000000009</v>
      </c>
    </row>
    <row r="33" spans="1:4" x14ac:dyDescent="0.3">
      <c r="A33" s="26" t="s">
        <v>4</v>
      </c>
      <c r="B33" s="26" t="s">
        <v>41</v>
      </c>
      <c r="C33" s="27">
        <v>1</v>
      </c>
      <c r="D33" s="28">
        <v>35224</v>
      </c>
    </row>
    <row r="34" spans="1:4" x14ac:dyDescent="0.3">
      <c r="A34" s="29"/>
      <c r="B34" s="29"/>
      <c r="C34" s="30">
        <f>SUM(C30:C33)</f>
        <v>8</v>
      </c>
      <c r="D34" s="31">
        <f>SUM(D30:D33)</f>
        <v>187912.5</v>
      </c>
    </row>
    <row r="35" spans="1:4" s="10" customFormat="1" x14ac:dyDescent="0.3">
      <c r="A35" s="26" t="s">
        <v>136</v>
      </c>
      <c r="B35" s="26" t="s">
        <v>42</v>
      </c>
      <c r="C35" s="27">
        <v>1</v>
      </c>
      <c r="D35" s="28">
        <v>40421.5</v>
      </c>
    </row>
    <row r="36" spans="1:4" x14ac:dyDescent="0.3">
      <c r="A36" s="29"/>
      <c r="B36" s="29"/>
      <c r="C36" s="30">
        <f>SUM(C35)</f>
        <v>1</v>
      </c>
      <c r="D36" s="31">
        <f>SUM(D35)</f>
        <v>40421.5</v>
      </c>
    </row>
    <row r="37" spans="1:4" s="10" customFormat="1" x14ac:dyDescent="0.3">
      <c r="A37" s="26" t="s">
        <v>6</v>
      </c>
      <c r="B37" s="26" t="s">
        <v>43</v>
      </c>
      <c r="C37" s="27">
        <v>1</v>
      </c>
      <c r="D37" s="28">
        <v>53436.9</v>
      </c>
    </row>
    <row r="38" spans="1:4" x14ac:dyDescent="0.3">
      <c r="A38" s="26" t="s">
        <v>6</v>
      </c>
      <c r="B38" s="26" t="s">
        <v>44</v>
      </c>
      <c r="C38" s="27">
        <v>2</v>
      </c>
      <c r="D38" s="28">
        <v>164695.4</v>
      </c>
    </row>
    <row r="39" spans="1:4" x14ac:dyDescent="0.3">
      <c r="A39" s="26" t="s">
        <v>6</v>
      </c>
      <c r="B39" s="26" t="s">
        <v>45</v>
      </c>
      <c r="C39" s="27">
        <v>2</v>
      </c>
      <c r="D39" s="28">
        <v>39747.1</v>
      </c>
    </row>
    <row r="40" spans="1:4" x14ac:dyDescent="0.3">
      <c r="A40" s="29"/>
      <c r="B40" s="29"/>
      <c r="C40" s="30">
        <f>SUM(C37:C39)</f>
        <v>5</v>
      </c>
      <c r="D40" s="31">
        <f>SUM(D37:D39)</f>
        <v>257879.4</v>
      </c>
    </row>
    <row r="41" spans="1:4" s="10" customFormat="1" x14ac:dyDescent="0.3">
      <c r="A41" s="26" t="s">
        <v>7</v>
      </c>
      <c r="B41" s="26" t="s">
        <v>46</v>
      </c>
      <c r="C41" s="27">
        <v>1</v>
      </c>
      <c r="D41" s="28">
        <v>29967</v>
      </c>
    </row>
    <row r="42" spans="1:4" x14ac:dyDescent="0.3">
      <c r="A42" s="26" t="s">
        <v>7</v>
      </c>
      <c r="B42" s="26" t="s">
        <v>47</v>
      </c>
      <c r="C42" s="27">
        <v>3</v>
      </c>
      <c r="D42" s="28">
        <v>58467</v>
      </c>
    </row>
    <row r="43" spans="1:4" x14ac:dyDescent="0.3">
      <c r="A43" s="26" t="s">
        <v>7</v>
      </c>
      <c r="B43" s="26" t="s">
        <v>48</v>
      </c>
      <c r="C43" s="27">
        <v>2</v>
      </c>
      <c r="D43" s="28">
        <v>27400</v>
      </c>
    </row>
    <row r="44" spans="1:4" x14ac:dyDescent="0.3">
      <c r="A44" s="26" t="s">
        <v>7</v>
      </c>
      <c r="B44" s="26" t="s">
        <v>49</v>
      </c>
      <c r="C44" s="27">
        <v>1</v>
      </c>
      <c r="D44" s="28">
        <v>10550</v>
      </c>
    </row>
    <row r="45" spans="1:4" x14ac:dyDescent="0.3">
      <c r="A45" s="26" t="s">
        <v>7</v>
      </c>
      <c r="B45" s="26" t="s">
        <v>50</v>
      </c>
      <c r="C45" s="27">
        <v>1</v>
      </c>
      <c r="D45" s="28">
        <v>87361</v>
      </c>
    </row>
    <row r="46" spans="1:4" x14ac:dyDescent="0.3">
      <c r="A46" s="26" t="s">
        <v>7</v>
      </c>
      <c r="B46" s="26" t="s">
        <v>222</v>
      </c>
      <c r="C46" s="27">
        <v>1</v>
      </c>
      <c r="D46" s="28">
        <v>102633</v>
      </c>
    </row>
    <row r="47" spans="1:4" x14ac:dyDescent="0.3">
      <c r="A47" s="29"/>
      <c r="B47" s="29"/>
      <c r="C47" s="30">
        <f>SUM(C41:C46)</f>
        <v>9</v>
      </c>
      <c r="D47" s="31">
        <f>SUM(D41:D46)</f>
        <v>316378</v>
      </c>
    </row>
    <row r="48" spans="1:4" s="10" customFormat="1" x14ac:dyDescent="0.3">
      <c r="A48" s="26" t="s">
        <v>8</v>
      </c>
      <c r="B48" s="26" t="s">
        <v>51</v>
      </c>
      <c r="C48" s="27">
        <v>1</v>
      </c>
      <c r="D48" s="28">
        <v>17749</v>
      </c>
    </row>
    <row r="49" spans="1:4" x14ac:dyDescent="0.3">
      <c r="A49" s="26" t="s">
        <v>8</v>
      </c>
      <c r="B49" s="26" t="s">
        <v>52</v>
      </c>
      <c r="C49" s="27">
        <v>1</v>
      </c>
      <c r="D49" s="28">
        <v>7484.7</v>
      </c>
    </row>
    <row r="50" spans="1:4" x14ac:dyDescent="0.3">
      <c r="A50" s="26" t="s">
        <v>8</v>
      </c>
      <c r="B50" s="26" t="s">
        <v>53</v>
      </c>
      <c r="C50" s="27">
        <v>1</v>
      </c>
      <c r="D50" s="28">
        <v>180258</v>
      </c>
    </row>
    <row r="51" spans="1:4" x14ac:dyDescent="0.3">
      <c r="A51" s="26" t="s">
        <v>8</v>
      </c>
      <c r="B51" s="26" t="s">
        <v>54</v>
      </c>
      <c r="C51" s="27">
        <v>1</v>
      </c>
      <c r="D51" s="28">
        <v>290745.3</v>
      </c>
    </row>
    <row r="52" spans="1:4" x14ac:dyDescent="0.3">
      <c r="A52" s="26" t="s">
        <v>8</v>
      </c>
      <c r="B52" s="26" t="s">
        <v>55</v>
      </c>
      <c r="C52" s="27">
        <v>1</v>
      </c>
      <c r="D52" s="28">
        <v>158941.9</v>
      </c>
    </row>
    <row r="53" spans="1:4" x14ac:dyDescent="0.3">
      <c r="A53" s="26" t="s">
        <v>8</v>
      </c>
      <c r="B53" s="26" t="s">
        <v>56</v>
      </c>
      <c r="C53" s="27">
        <v>1</v>
      </c>
      <c r="D53" s="28">
        <v>35743.1</v>
      </c>
    </row>
    <row r="54" spans="1:4" x14ac:dyDescent="0.3">
      <c r="A54" s="26" t="s">
        <v>8</v>
      </c>
      <c r="B54" s="26" t="s">
        <v>57</v>
      </c>
      <c r="C54" s="27">
        <v>1</v>
      </c>
      <c r="D54" s="28">
        <v>52195.8</v>
      </c>
    </row>
    <row r="55" spans="1:4" x14ac:dyDescent="0.3">
      <c r="A55" s="29"/>
      <c r="B55" s="29"/>
      <c r="C55" s="30">
        <f>SUM(C48:C54)</f>
        <v>7</v>
      </c>
      <c r="D55" s="31">
        <f>SUM(D48:D54)</f>
        <v>743117.8</v>
      </c>
    </row>
    <row r="56" spans="1:4" s="10" customFormat="1" x14ac:dyDescent="0.3">
      <c r="A56" s="26" t="s">
        <v>9</v>
      </c>
      <c r="B56" s="26" t="s">
        <v>58</v>
      </c>
      <c r="C56" s="27">
        <v>3</v>
      </c>
      <c r="D56" s="28">
        <v>141429.5</v>
      </c>
    </row>
    <row r="57" spans="1:4" x14ac:dyDescent="0.3">
      <c r="A57" s="26" t="s">
        <v>9</v>
      </c>
      <c r="B57" s="26" t="s">
        <v>59</v>
      </c>
      <c r="C57" s="27">
        <v>1</v>
      </c>
      <c r="D57" s="28">
        <v>41552.9</v>
      </c>
    </row>
    <row r="58" spans="1:4" x14ac:dyDescent="0.3">
      <c r="A58" s="29"/>
      <c r="B58" s="29"/>
      <c r="C58" s="30">
        <f>SUM(C56:C57)</f>
        <v>4</v>
      </c>
      <c r="D58" s="31">
        <f>SUM(D56:D57)</f>
        <v>182982.39999999999</v>
      </c>
    </row>
    <row r="59" spans="1:4" s="10" customFormat="1" x14ac:dyDescent="0.3">
      <c r="A59" s="26" t="s">
        <v>10</v>
      </c>
      <c r="B59" s="26" t="s">
        <v>223</v>
      </c>
      <c r="C59" s="27">
        <v>3</v>
      </c>
      <c r="D59" s="28">
        <v>150773.1</v>
      </c>
    </row>
    <row r="60" spans="1:4" x14ac:dyDescent="0.3">
      <c r="A60" s="26" t="s">
        <v>10</v>
      </c>
      <c r="B60" s="26" t="s">
        <v>60</v>
      </c>
      <c r="C60" s="27">
        <v>2</v>
      </c>
      <c r="D60" s="28">
        <v>65083.7</v>
      </c>
    </row>
    <row r="61" spans="1:4" x14ac:dyDescent="0.3">
      <c r="A61" s="26" t="s">
        <v>10</v>
      </c>
      <c r="B61" s="26" t="s">
        <v>61</v>
      </c>
      <c r="C61" s="27">
        <v>1</v>
      </c>
      <c r="D61" s="28">
        <v>66007.100000000006</v>
      </c>
    </row>
    <row r="62" spans="1:4" x14ac:dyDescent="0.3">
      <c r="A62" s="26" t="s">
        <v>10</v>
      </c>
      <c r="B62" s="26" t="s">
        <v>62</v>
      </c>
      <c r="C62" s="27">
        <v>3</v>
      </c>
      <c r="D62" s="28">
        <v>29067</v>
      </c>
    </row>
    <row r="63" spans="1:4" x14ac:dyDescent="0.3">
      <c r="A63" s="29"/>
      <c r="B63" s="29"/>
      <c r="C63" s="30">
        <f>SUM(C59:C62)</f>
        <v>9</v>
      </c>
      <c r="D63" s="31">
        <f>SUM(D59:D62)</f>
        <v>310930.90000000002</v>
      </c>
    </row>
    <row r="64" spans="1:4" s="10" customFormat="1" x14ac:dyDescent="0.3">
      <c r="A64" s="26" t="s">
        <v>11</v>
      </c>
      <c r="B64" s="26" t="s">
        <v>63</v>
      </c>
      <c r="C64" s="27">
        <v>2</v>
      </c>
      <c r="D64" s="28">
        <v>111876.9</v>
      </c>
    </row>
    <row r="65" spans="1:4" x14ac:dyDescent="0.3">
      <c r="A65" s="26" t="s">
        <v>11</v>
      </c>
      <c r="B65" s="26" t="s">
        <v>64</v>
      </c>
      <c r="C65" s="27">
        <v>2</v>
      </c>
      <c r="D65" s="28">
        <v>68714</v>
      </c>
    </row>
    <row r="66" spans="1:4" x14ac:dyDescent="0.3">
      <c r="A66" s="26" t="s">
        <v>11</v>
      </c>
      <c r="B66" s="26" t="s">
        <v>65</v>
      </c>
      <c r="C66" s="27">
        <v>1</v>
      </c>
      <c r="D66" s="28">
        <v>181475.6</v>
      </c>
    </row>
    <row r="67" spans="1:4" x14ac:dyDescent="0.3">
      <c r="A67" s="29"/>
      <c r="B67" s="29"/>
      <c r="C67" s="30">
        <f>SUM(C64:C66)</f>
        <v>5</v>
      </c>
      <c r="D67" s="31">
        <f>SUM(D64:D66)</f>
        <v>362066.5</v>
      </c>
    </row>
    <row r="68" spans="1:4" s="10" customFormat="1" x14ac:dyDescent="0.3">
      <c r="A68" s="26" t="s">
        <v>12</v>
      </c>
      <c r="B68" s="26" t="s">
        <v>225</v>
      </c>
      <c r="C68" s="27">
        <v>2</v>
      </c>
      <c r="D68" s="28">
        <v>57126.400000000009</v>
      </c>
    </row>
    <row r="69" spans="1:4" x14ac:dyDescent="0.3">
      <c r="A69" s="26" t="s">
        <v>12</v>
      </c>
      <c r="B69" s="26" t="s">
        <v>66</v>
      </c>
      <c r="C69" s="27">
        <v>1</v>
      </c>
      <c r="D69" s="28">
        <v>16595.5</v>
      </c>
    </row>
    <row r="70" spans="1:4" x14ac:dyDescent="0.3">
      <c r="A70" s="26" t="s">
        <v>12</v>
      </c>
      <c r="B70" s="26" t="s">
        <v>67</v>
      </c>
      <c r="C70" s="27">
        <v>3</v>
      </c>
      <c r="D70" s="28">
        <v>153517.40000000002</v>
      </c>
    </row>
    <row r="71" spans="1:4" x14ac:dyDescent="0.3">
      <c r="A71" s="29"/>
      <c r="B71" s="29"/>
      <c r="C71" s="30">
        <f>SUM(C68:C70)</f>
        <v>6</v>
      </c>
      <c r="D71" s="31">
        <f>SUM(D68:D70)</f>
        <v>227239.30000000005</v>
      </c>
    </row>
    <row r="72" spans="1:4" s="10" customFormat="1" x14ac:dyDescent="0.3">
      <c r="A72" s="26" t="s">
        <v>13</v>
      </c>
      <c r="B72" s="26" t="s">
        <v>68</v>
      </c>
      <c r="C72" s="27">
        <v>2</v>
      </c>
      <c r="D72" s="28">
        <v>42806.1</v>
      </c>
    </row>
    <row r="73" spans="1:4" x14ac:dyDescent="0.3">
      <c r="A73" s="26" t="s">
        <v>13</v>
      </c>
      <c r="B73" s="26" t="s">
        <v>69</v>
      </c>
      <c r="C73" s="27">
        <v>1</v>
      </c>
      <c r="D73" s="28">
        <v>75718.7</v>
      </c>
    </row>
    <row r="74" spans="1:4" x14ac:dyDescent="0.3">
      <c r="A74" s="29"/>
      <c r="B74" s="29"/>
      <c r="C74" s="30">
        <f>SUM(C72:C73)</f>
        <v>3</v>
      </c>
      <c r="D74" s="31">
        <f>SUM(D72:D73)</f>
        <v>118524.79999999999</v>
      </c>
    </row>
    <row r="75" spans="1:4" s="10" customFormat="1" x14ac:dyDescent="0.3">
      <c r="A75" s="26" t="s">
        <v>14</v>
      </c>
      <c r="B75" s="26" t="s">
        <v>70</v>
      </c>
      <c r="C75" s="27">
        <v>1</v>
      </c>
      <c r="D75" s="28">
        <v>12147.2</v>
      </c>
    </row>
    <row r="76" spans="1:4" x14ac:dyDescent="0.3">
      <c r="A76" s="26" t="s">
        <v>14</v>
      </c>
      <c r="B76" s="26" t="s">
        <v>71</v>
      </c>
      <c r="C76" s="27">
        <v>1</v>
      </c>
      <c r="D76" s="28">
        <v>60051.6</v>
      </c>
    </row>
    <row r="77" spans="1:4" x14ac:dyDescent="0.3">
      <c r="A77" s="29"/>
      <c r="B77" s="29"/>
      <c r="C77" s="30">
        <f>SUM(C75:C76)</f>
        <v>2</v>
      </c>
      <c r="D77" s="31">
        <f>SUM(D75:D76)</f>
        <v>72198.8</v>
      </c>
    </row>
    <row r="78" spans="1:4" s="10" customFormat="1" x14ac:dyDescent="0.3">
      <c r="A78" s="26" t="s">
        <v>15</v>
      </c>
      <c r="B78" s="26" t="s">
        <v>72</v>
      </c>
      <c r="C78" s="27">
        <v>1</v>
      </c>
      <c r="D78" s="28">
        <v>1585.3000000000002</v>
      </c>
    </row>
    <row r="79" spans="1:4" x14ac:dyDescent="0.3">
      <c r="A79" s="26" t="s">
        <v>15</v>
      </c>
      <c r="B79" s="26" t="s">
        <v>73</v>
      </c>
      <c r="C79" s="27">
        <v>5</v>
      </c>
      <c r="D79" s="28">
        <v>576743.19999999995</v>
      </c>
    </row>
    <row r="80" spans="1:4" x14ac:dyDescent="0.3">
      <c r="A80" s="26" t="s">
        <v>15</v>
      </c>
      <c r="B80" s="26" t="s">
        <v>74</v>
      </c>
      <c r="C80" s="27">
        <v>1</v>
      </c>
      <c r="D80" s="28">
        <v>69202</v>
      </c>
    </row>
    <row r="81" spans="1:4" x14ac:dyDescent="0.3">
      <c r="A81" s="26" t="s">
        <v>15</v>
      </c>
      <c r="B81" s="26" t="s">
        <v>75</v>
      </c>
      <c r="C81" s="27">
        <v>1</v>
      </c>
      <c r="D81" s="28">
        <v>41893.5</v>
      </c>
    </row>
    <row r="82" spans="1:4" x14ac:dyDescent="0.3">
      <c r="A82" s="26" t="s">
        <v>15</v>
      </c>
      <c r="B82" s="26" t="s">
        <v>226</v>
      </c>
      <c r="C82" s="27">
        <v>1</v>
      </c>
      <c r="D82" s="28">
        <v>15463.599999999999</v>
      </c>
    </row>
    <row r="83" spans="1:4" x14ac:dyDescent="0.3">
      <c r="A83" s="29"/>
      <c r="B83" s="29"/>
      <c r="C83" s="30">
        <f>SUM(C78:C82)</f>
        <v>9</v>
      </c>
      <c r="D83" s="31">
        <f>SUM(D78:D82)</f>
        <v>704887.6</v>
      </c>
    </row>
    <row r="84" spans="1:4" s="10" customFormat="1" x14ac:dyDescent="0.3">
      <c r="A84" s="26" t="s">
        <v>16</v>
      </c>
      <c r="B84" s="26" t="s">
        <v>76</v>
      </c>
      <c r="C84" s="27">
        <v>3</v>
      </c>
      <c r="D84" s="28">
        <v>37866.399999999994</v>
      </c>
    </row>
    <row r="85" spans="1:4" x14ac:dyDescent="0.3">
      <c r="A85" s="26" t="s">
        <v>16</v>
      </c>
      <c r="B85" s="26" t="s">
        <v>77</v>
      </c>
      <c r="C85" s="27">
        <v>2</v>
      </c>
      <c r="D85" s="28">
        <v>11556</v>
      </c>
    </row>
    <row r="86" spans="1:4" x14ac:dyDescent="0.3">
      <c r="A86" s="29"/>
      <c r="B86" s="29"/>
      <c r="C86" s="30">
        <f>SUM(C84:C85)</f>
        <v>5</v>
      </c>
      <c r="D86" s="31">
        <f>SUM(D84:D85)</f>
        <v>49422.399999999994</v>
      </c>
    </row>
    <row r="87" spans="1:4" s="10" customFormat="1" x14ac:dyDescent="0.3">
      <c r="A87" s="26" t="s">
        <v>17</v>
      </c>
      <c r="B87" s="26" t="s">
        <v>78</v>
      </c>
      <c r="C87" s="27">
        <v>3</v>
      </c>
      <c r="D87" s="28">
        <v>22651.699999999997</v>
      </c>
    </row>
    <row r="88" spans="1:4" x14ac:dyDescent="0.3">
      <c r="A88" s="26" t="s">
        <v>17</v>
      </c>
      <c r="B88" s="26" t="s">
        <v>79</v>
      </c>
      <c r="C88" s="27">
        <v>1</v>
      </c>
      <c r="D88" s="28">
        <v>388994.9</v>
      </c>
    </row>
    <row r="89" spans="1:4" x14ac:dyDescent="0.3">
      <c r="A89" s="29"/>
      <c r="B89" s="29"/>
      <c r="C89" s="30">
        <f>SUM(C87:C88)</f>
        <v>4</v>
      </c>
      <c r="D89" s="31">
        <f>SUM(D87:D88)</f>
        <v>411646.60000000003</v>
      </c>
    </row>
    <row r="90" spans="1:4" s="10" customFormat="1" x14ac:dyDescent="0.3">
      <c r="A90" s="26" t="s">
        <v>18</v>
      </c>
      <c r="B90" s="26" t="s">
        <v>80</v>
      </c>
      <c r="C90" s="27">
        <v>1</v>
      </c>
      <c r="D90" s="28">
        <v>15827.7</v>
      </c>
    </row>
    <row r="91" spans="1:4" x14ac:dyDescent="0.3">
      <c r="A91" s="26" t="s">
        <v>18</v>
      </c>
      <c r="B91" s="26" t="s">
        <v>81</v>
      </c>
      <c r="C91" s="27">
        <v>2</v>
      </c>
      <c r="D91" s="28">
        <v>317082.60000000003</v>
      </c>
    </row>
    <row r="92" spans="1:4" x14ac:dyDescent="0.3">
      <c r="A92" s="26" t="s">
        <v>18</v>
      </c>
      <c r="B92" s="26" t="s">
        <v>82</v>
      </c>
      <c r="C92" s="27">
        <v>4</v>
      </c>
      <c r="D92" s="28">
        <v>126851.6</v>
      </c>
    </row>
    <row r="93" spans="1:4" x14ac:dyDescent="0.3">
      <c r="A93" s="26" t="s">
        <v>18</v>
      </c>
      <c r="B93" s="26" t="s">
        <v>83</v>
      </c>
      <c r="C93" s="27">
        <v>1</v>
      </c>
      <c r="D93" s="28">
        <v>75760.899999999994</v>
      </c>
    </row>
    <row r="94" spans="1:4" x14ac:dyDescent="0.3">
      <c r="A94" s="26" t="s">
        <v>18</v>
      </c>
      <c r="B94" s="26" t="s">
        <v>84</v>
      </c>
      <c r="C94" s="27">
        <v>1</v>
      </c>
      <c r="D94" s="28">
        <v>272325.40000000002</v>
      </c>
    </row>
    <row r="95" spans="1:4" x14ac:dyDescent="0.3">
      <c r="A95" s="26" t="s">
        <v>18</v>
      </c>
      <c r="B95" s="26" t="s">
        <v>86</v>
      </c>
      <c r="C95" s="27">
        <v>1</v>
      </c>
      <c r="D95" s="28">
        <v>721888.6</v>
      </c>
    </row>
    <row r="96" spans="1:4" x14ac:dyDescent="0.3">
      <c r="A96" s="26" t="s">
        <v>18</v>
      </c>
      <c r="B96" s="26" t="s">
        <v>85</v>
      </c>
      <c r="C96" s="27">
        <v>1</v>
      </c>
      <c r="D96" s="28">
        <v>51938.7</v>
      </c>
    </row>
    <row r="97" spans="1:4" ht="13.95" customHeight="1" x14ac:dyDescent="0.3">
      <c r="A97" s="29"/>
      <c r="B97" s="29"/>
      <c r="C97" s="30">
        <f>SUM(C90:C96)</f>
        <v>11</v>
      </c>
      <c r="D97" s="31">
        <f>SUM(D90:D96)</f>
        <v>1581675.5</v>
      </c>
    </row>
    <row r="98" spans="1:4" s="10" customFormat="1" x14ac:dyDescent="0.3">
      <c r="A98" s="26" t="s">
        <v>19</v>
      </c>
      <c r="B98" s="26" t="s">
        <v>87</v>
      </c>
      <c r="C98" s="27">
        <v>3</v>
      </c>
      <c r="D98" s="28">
        <v>127461.29999999999</v>
      </c>
    </row>
    <row r="99" spans="1:4" x14ac:dyDescent="0.3">
      <c r="A99" s="26" t="s">
        <v>19</v>
      </c>
      <c r="B99" s="26" t="s">
        <v>88</v>
      </c>
      <c r="C99" s="27">
        <v>1</v>
      </c>
      <c r="D99" s="28">
        <v>456.5</v>
      </c>
    </row>
    <row r="100" spans="1:4" x14ac:dyDescent="0.3">
      <c r="A100" s="26" t="s">
        <v>19</v>
      </c>
      <c r="B100" s="26" t="s">
        <v>89</v>
      </c>
      <c r="C100" s="27">
        <v>1</v>
      </c>
      <c r="D100" s="28">
        <v>26739.600000000002</v>
      </c>
    </row>
    <row r="101" spans="1:4" x14ac:dyDescent="0.3">
      <c r="A101" s="26" t="s">
        <v>19</v>
      </c>
      <c r="B101" s="26" t="s">
        <v>90</v>
      </c>
      <c r="C101" s="27">
        <v>1</v>
      </c>
      <c r="D101" s="28">
        <v>35716.400000000001</v>
      </c>
    </row>
    <row r="102" spans="1:4" x14ac:dyDescent="0.3">
      <c r="A102" s="29"/>
      <c r="B102" s="29"/>
      <c r="C102" s="30">
        <f>SUM(C98:C101)</f>
        <v>6</v>
      </c>
      <c r="D102" s="31">
        <f>SUM(D98:D101)</f>
        <v>190373.8</v>
      </c>
    </row>
    <row r="103" spans="1:4" s="10" customFormat="1" x14ac:dyDescent="0.3">
      <c r="A103" s="32" t="s">
        <v>20</v>
      </c>
      <c r="B103" s="32"/>
      <c r="C103" s="33">
        <f>SUM(C102,C97,C89,C86,C83,C77,C74,C71,C67,C63,C58,C55,C47,C40,C36,C34,C29,C26,C23,C20,C16,C14)</f>
        <v>127</v>
      </c>
      <c r="D103" s="34">
        <f>SUM(D102,D97,D89,D86,D83,D77,D74,D71,D67,D63,D58,D55,D47,D40,D36,D34,D29,D26,D23,D20,D16,D14)</f>
        <v>6496397.6000000006</v>
      </c>
    </row>
    <row r="104" spans="1:4" x14ac:dyDescent="0.3">
      <c r="A104" s="8" t="s">
        <v>212</v>
      </c>
      <c r="C104" s="8"/>
      <c r="D104" s="9"/>
    </row>
    <row r="105" spans="1:4" x14ac:dyDescent="0.3">
      <c r="A105" s="8" t="s">
        <v>234</v>
      </c>
      <c r="B105" s="11" t="s">
        <v>233</v>
      </c>
    </row>
  </sheetData>
  <mergeCells count="2">
    <mergeCell ref="A1:C1"/>
    <mergeCell ref="A6:A8"/>
  </mergeCells>
  <hyperlinks>
    <hyperlink ref="B105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Regioni</vt:lpstr>
      <vt:lpstr>Province</vt:lpstr>
      <vt:lpstr>Impianti_Province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frittelloni</dc:creator>
  <cp:lastModifiedBy>Giovanni Finocchiaro</cp:lastModifiedBy>
  <dcterms:created xsi:type="dcterms:W3CDTF">2018-12-17T12:59:38Z</dcterms:created>
  <dcterms:modified xsi:type="dcterms:W3CDTF">2020-04-21T09:58:26Z</dcterms:modified>
</cp:coreProperties>
</file>