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sprambiente-my.sharepoint.com/personal/silvia_iaccarino_isprambiente_it/Documents/Documenti/Annuario 2022/Idrosfera 2022/Sostanze chimiche acque sott 2022/"/>
    </mc:Choice>
  </mc:AlternateContent>
  <xr:revisionPtr revIDLastSave="33" documentId="11_916E2D279DF9EC0B175632A362DF686E52FDAE2F" xr6:coauthVersionLast="47" xr6:coauthVersionMax="47" xr10:uidLastSave="{2D357478-0804-49CD-A991-E07C1594C6BF}"/>
  <bookViews>
    <workbookView xWindow="-108" yWindow="-108" windowWidth="23256" windowHeight="12576" activeTab="1" xr2:uid="{00000000-000D-0000-FFFF-FFFF00000000}"/>
  </bookViews>
  <sheets>
    <sheet name="Tabella 3 Tendenza nitrati" sheetId="1" r:id="rId1"/>
    <sheet name="metadati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G16" i="1"/>
  <c r="F16" i="1"/>
  <c r="H15" i="1"/>
  <c r="G15" i="1"/>
  <c r="F15" i="1"/>
  <c r="H14" i="1"/>
  <c r="G14" i="1"/>
  <c r="F14" i="1"/>
  <c r="H13" i="1"/>
  <c r="G13" i="1"/>
  <c r="F13" i="1"/>
  <c r="H12" i="1"/>
  <c r="G12" i="1"/>
  <c r="F12" i="1"/>
  <c r="H11" i="1"/>
  <c r="G11" i="1"/>
  <c r="F11" i="1"/>
  <c r="H10" i="1"/>
  <c r="G10" i="1"/>
  <c r="F10" i="1"/>
  <c r="H9" i="1"/>
  <c r="G9" i="1"/>
  <c r="F9" i="1"/>
  <c r="H8" i="1"/>
  <c r="G8" i="1"/>
  <c r="F8" i="1"/>
  <c r="H7" i="1"/>
  <c r="G7" i="1"/>
  <c r="F7" i="1"/>
  <c r="H6" i="1"/>
  <c r="G6" i="1"/>
  <c r="F6" i="1"/>
  <c r="H5" i="1"/>
  <c r="G5" i="1"/>
  <c r="F5" i="1"/>
  <c r="H4" i="1"/>
  <c r="G4" i="1"/>
  <c r="F4" i="1"/>
  <c r="H3" i="1"/>
  <c r="G3" i="1"/>
  <c r="F3" i="1"/>
  <c r="C16" i="1"/>
  <c r="D16" i="1"/>
  <c r="E16" i="1"/>
  <c r="C15" i="1"/>
  <c r="C14" i="1"/>
  <c r="C13" i="1"/>
  <c r="C12" i="1"/>
  <c r="C11" i="1"/>
  <c r="C10" i="1"/>
  <c r="C9" i="1"/>
  <c r="C8" i="1"/>
  <c r="C7" i="1"/>
  <c r="C6" i="1"/>
  <c r="C5" i="1"/>
  <c r="B16" i="1"/>
</calcChain>
</file>

<file path=xl/sharedStrings.xml><?xml version="1.0" encoding="utf-8"?>
<sst xmlns="http://schemas.openxmlformats.org/spreadsheetml/2006/main" count="32" uniqueCount="29">
  <si>
    <t>Titolo</t>
  </si>
  <si>
    <t>Fonte</t>
  </si>
  <si>
    <t>Legenda</t>
  </si>
  <si>
    <t>Note</t>
  </si>
  <si>
    <t>Regione/Provincia autonoma</t>
  </si>
  <si>
    <t>Elaborazione ISPRA-ARPA Emilia-Romagna e ARPA Toscana su dati SOE-EIONET</t>
  </si>
  <si>
    <t>Tendenza (n. stazioni)</t>
  </si>
  <si>
    <t>Tendenza (% stazioni sul totale)</t>
  </si>
  <si>
    <t>In aumento</t>
  </si>
  <si>
    <t>Stazionaria</t>
  </si>
  <si>
    <t>In diminuzione</t>
  </si>
  <si>
    <t>N. Stazioni</t>
  </si>
  <si>
    <t>*Tutte le stazioni ; **Stazioni monitoraggio operativo</t>
  </si>
  <si>
    <t>Piemonte (523)**</t>
  </si>
  <si>
    <t>Valle d'Aosta (49)**</t>
  </si>
  <si>
    <t>Bolzano (28)*</t>
  </si>
  <si>
    <t>Veneto (242)**</t>
  </si>
  <si>
    <t>Toscana (65)**</t>
  </si>
  <si>
    <t>Umbria (172)*</t>
  </si>
  <si>
    <t>Marche (41)*</t>
  </si>
  <si>
    <t>Lazio (34)*</t>
  </si>
  <si>
    <t>Abruzzo (162)**</t>
  </si>
  <si>
    <t>Sicilia (45)*</t>
  </si>
  <si>
    <t>Tabella 3: Tendenza della concentrazione di nitrati nelle stazioni monitorate (2014-2020)</t>
  </si>
  <si>
    <t>Lombardia (333)*</t>
  </si>
  <si>
    <t>Friuli-Venezia Giulia (133)**</t>
  </si>
  <si>
    <t>Emiia-Romagna (254)**</t>
  </si>
  <si>
    <t>TOTALE</t>
  </si>
  <si>
    <t>Nella Tabella sono state omesse le regioni o province autonome con dati non disponibili o che non presentano sostanze con superamenti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</si>
</sst>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22">
    <xf numFmtId="0" fontId="0" fillId="0" borderId="0" xfId="0"/>
    <xf numFmtId="0" fontId="2" fillId="0" borderId="1" xfId="3" applyFont="1" applyBorder="1" applyAlignment="1">
      <alignment wrapText="1"/>
    </xf>
    <xf numFmtId="49" fontId="0" fillId="0" borderId="0" xfId="0" applyNumberFormat="1" applyAlignment="1">
      <alignment wrapText="1"/>
    </xf>
    <xf numFmtId="0" fontId="2" fillId="0" borderId="0" xfId="3" applyFont="1" applyAlignment="1">
      <alignment wrapText="1"/>
    </xf>
    <xf numFmtId="0" fontId="0" fillId="0" borderId="1" xfId="0" applyBorder="1"/>
    <xf numFmtId="0" fontId="4" fillId="0" borderId="2" xfId="1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2" xfId="3" applyFont="1" applyBorder="1" applyAlignment="1">
      <alignment wrapText="1"/>
    </xf>
    <xf numFmtId="0" fontId="2" fillId="0" borderId="2" xfId="3" applyFont="1" applyBorder="1" applyAlignment="1">
      <alignment wrapText="1"/>
    </xf>
    <xf numFmtId="0" fontId="2" fillId="0" borderId="2" xfId="3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/>
  </cellXfs>
  <cellStyles count="4">
    <cellStyle name="Normale" xfId="0" builtinId="0"/>
    <cellStyle name="Normale_CAS_14797-55-8 - Nitrate" xfId="3" xr:uid="{00000000-0005-0000-0000-000001000000}"/>
    <cellStyle name="Normale_CAS_67-66-3 - Trichloromethane" xfId="2" xr:uid="{00000000-0005-0000-0000-000002000000}"/>
    <cellStyle name="Normale_Foglio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workbookViewId="0">
      <selection activeCell="D21" sqref="D21"/>
    </sheetView>
  </sheetViews>
  <sheetFormatPr defaultRowHeight="14.4" x14ac:dyDescent="0.3"/>
  <cols>
    <col min="1" max="1" width="26.109375" bestFit="1" customWidth="1"/>
    <col min="2" max="2" width="9.88671875" bestFit="1" customWidth="1"/>
    <col min="3" max="3" width="13.5546875" bestFit="1" customWidth="1"/>
    <col min="4" max="4" width="10.21875" bestFit="1" customWidth="1"/>
    <col min="5" max="5" width="10.77734375" bestFit="1" customWidth="1"/>
    <col min="6" max="6" width="13.5546875" bestFit="1" customWidth="1"/>
    <col min="7" max="7" width="10.21875" bestFit="1" customWidth="1"/>
    <col min="8" max="8" width="10.77734375" bestFit="1" customWidth="1"/>
  </cols>
  <sheetData>
    <row r="1" spans="1:12" x14ac:dyDescent="0.3">
      <c r="A1" s="15" t="s">
        <v>4</v>
      </c>
      <c r="B1" s="17" t="s">
        <v>11</v>
      </c>
      <c r="C1" s="19" t="s">
        <v>6</v>
      </c>
      <c r="D1" s="19"/>
      <c r="E1" s="20"/>
      <c r="F1" s="14" t="s">
        <v>7</v>
      </c>
      <c r="G1" s="14"/>
      <c r="H1" s="14"/>
    </row>
    <row r="2" spans="1:12" x14ac:dyDescent="0.3">
      <c r="A2" s="16"/>
      <c r="B2" s="18"/>
      <c r="C2" s="5" t="s">
        <v>10</v>
      </c>
      <c r="D2" s="5" t="s">
        <v>9</v>
      </c>
      <c r="E2" s="6" t="s">
        <v>8</v>
      </c>
      <c r="F2" s="5" t="s">
        <v>10</v>
      </c>
      <c r="G2" s="5" t="s">
        <v>9</v>
      </c>
      <c r="H2" s="6" t="s">
        <v>8</v>
      </c>
    </row>
    <row r="3" spans="1:12" x14ac:dyDescent="0.3">
      <c r="A3" s="8" t="s">
        <v>13</v>
      </c>
      <c r="B3" s="9">
        <v>523</v>
      </c>
      <c r="C3" s="9">
        <v>62</v>
      </c>
      <c r="D3" s="9">
        <v>418</v>
      </c>
      <c r="E3" s="9">
        <v>43</v>
      </c>
      <c r="F3" s="10">
        <f t="shared" ref="F3:F15" si="0">C3/B3*100</f>
        <v>11.854684512428298</v>
      </c>
      <c r="G3" s="10">
        <f t="shared" ref="G3:G15" si="1">D3/B3*100</f>
        <v>79.923518164435947</v>
      </c>
      <c r="H3" s="10">
        <f t="shared" ref="H3:H15" si="2">E3/B3*100</f>
        <v>8.2217973231357551</v>
      </c>
      <c r="L3" s="3"/>
    </row>
    <row r="4" spans="1:12" x14ac:dyDescent="0.3">
      <c r="A4" s="8" t="s">
        <v>14</v>
      </c>
      <c r="B4" s="9">
        <v>49</v>
      </c>
      <c r="C4" s="11">
        <v>0</v>
      </c>
      <c r="D4" s="9">
        <v>44</v>
      </c>
      <c r="E4" s="9">
        <v>5</v>
      </c>
      <c r="F4" s="10">
        <f t="shared" si="0"/>
        <v>0</v>
      </c>
      <c r="G4" s="10">
        <f t="shared" si="1"/>
        <v>89.795918367346943</v>
      </c>
      <c r="H4" s="10">
        <f>E4/B4*100</f>
        <v>10.204081632653061</v>
      </c>
      <c r="L4" s="3"/>
    </row>
    <row r="5" spans="1:12" x14ac:dyDescent="0.3">
      <c r="A5" s="8" t="s">
        <v>24</v>
      </c>
      <c r="B5" s="9">
        <v>333</v>
      </c>
      <c r="C5" s="11">
        <f>B5-(D5+E5)</f>
        <v>0</v>
      </c>
      <c r="D5" s="9">
        <v>268</v>
      </c>
      <c r="E5" s="9">
        <v>65</v>
      </c>
      <c r="F5" s="10">
        <f t="shared" si="0"/>
        <v>0</v>
      </c>
      <c r="G5" s="10">
        <f t="shared" si="1"/>
        <v>80.48048048048048</v>
      </c>
      <c r="H5" s="10">
        <f t="shared" si="2"/>
        <v>19.51951951951952</v>
      </c>
    </row>
    <row r="6" spans="1:12" x14ac:dyDescent="0.3">
      <c r="A6" s="8" t="s">
        <v>15</v>
      </c>
      <c r="B6" s="9">
        <v>28</v>
      </c>
      <c r="C6" s="11">
        <f t="shared" ref="C6:C14" si="3">B6-(D6+E6)</f>
        <v>3</v>
      </c>
      <c r="D6" s="9">
        <v>22</v>
      </c>
      <c r="E6" s="9">
        <v>3</v>
      </c>
      <c r="F6" s="10">
        <f t="shared" si="0"/>
        <v>10.714285714285714</v>
      </c>
      <c r="G6" s="10">
        <f t="shared" si="1"/>
        <v>78.571428571428569</v>
      </c>
      <c r="H6" s="10">
        <f t="shared" si="2"/>
        <v>10.714285714285714</v>
      </c>
      <c r="L6" s="1"/>
    </row>
    <row r="7" spans="1:12" x14ac:dyDescent="0.3">
      <c r="A7" s="8" t="s">
        <v>16</v>
      </c>
      <c r="B7" s="9">
        <v>242</v>
      </c>
      <c r="C7" s="11">
        <f t="shared" si="3"/>
        <v>28</v>
      </c>
      <c r="D7" s="9">
        <v>184</v>
      </c>
      <c r="E7" s="9">
        <v>30</v>
      </c>
      <c r="F7" s="10">
        <f t="shared" si="0"/>
        <v>11.570247933884298</v>
      </c>
      <c r="G7" s="10">
        <f t="shared" si="1"/>
        <v>76.033057851239676</v>
      </c>
      <c r="H7" s="10">
        <f t="shared" si="2"/>
        <v>12.396694214876034</v>
      </c>
      <c r="L7" s="1"/>
    </row>
    <row r="8" spans="1:12" x14ac:dyDescent="0.3">
      <c r="A8" s="8" t="s">
        <v>25</v>
      </c>
      <c r="B8" s="9">
        <v>133</v>
      </c>
      <c r="C8" s="11">
        <f t="shared" si="3"/>
        <v>16</v>
      </c>
      <c r="D8" s="9">
        <v>107</v>
      </c>
      <c r="E8" s="9">
        <v>10</v>
      </c>
      <c r="F8" s="10">
        <f t="shared" si="0"/>
        <v>12.030075187969924</v>
      </c>
      <c r="G8" s="10">
        <f t="shared" si="1"/>
        <v>80.451127819548873</v>
      </c>
      <c r="H8" s="10">
        <f t="shared" si="2"/>
        <v>7.518796992481203</v>
      </c>
      <c r="L8" s="4"/>
    </row>
    <row r="9" spans="1:12" x14ac:dyDescent="0.3">
      <c r="A9" s="8" t="s">
        <v>26</v>
      </c>
      <c r="B9" s="9">
        <v>254</v>
      </c>
      <c r="C9" s="11">
        <f t="shared" si="3"/>
        <v>58</v>
      </c>
      <c r="D9" s="9">
        <v>183</v>
      </c>
      <c r="E9" s="9">
        <v>13</v>
      </c>
      <c r="F9" s="10">
        <f t="shared" si="0"/>
        <v>22.834645669291341</v>
      </c>
      <c r="G9" s="10">
        <f t="shared" si="1"/>
        <v>72.047244094488192</v>
      </c>
      <c r="H9" s="10">
        <f t="shared" si="2"/>
        <v>5.1181102362204722</v>
      </c>
      <c r="L9" s="1"/>
    </row>
    <row r="10" spans="1:12" x14ac:dyDescent="0.3">
      <c r="A10" s="8" t="s">
        <v>17</v>
      </c>
      <c r="B10" s="9">
        <v>65</v>
      </c>
      <c r="C10" s="11">
        <f t="shared" si="3"/>
        <v>14</v>
      </c>
      <c r="D10" s="9">
        <v>50</v>
      </c>
      <c r="E10" s="9">
        <v>1</v>
      </c>
      <c r="F10" s="10">
        <f t="shared" si="0"/>
        <v>21.53846153846154</v>
      </c>
      <c r="G10" s="10">
        <f t="shared" si="1"/>
        <v>76.923076923076934</v>
      </c>
      <c r="H10" s="10">
        <f t="shared" si="2"/>
        <v>1.5384615384615385</v>
      </c>
      <c r="L10" s="1"/>
    </row>
    <row r="11" spans="1:12" x14ac:dyDescent="0.3">
      <c r="A11" s="8" t="s">
        <v>18</v>
      </c>
      <c r="B11" s="9">
        <v>172</v>
      </c>
      <c r="C11" s="11">
        <f t="shared" si="3"/>
        <v>18</v>
      </c>
      <c r="D11" s="9">
        <v>148</v>
      </c>
      <c r="E11" s="9">
        <v>6</v>
      </c>
      <c r="F11" s="10">
        <f t="shared" si="0"/>
        <v>10.465116279069768</v>
      </c>
      <c r="G11" s="10">
        <f t="shared" si="1"/>
        <v>86.04651162790698</v>
      </c>
      <c r="H11" s="10">
        <f t="shared" si="2"/>
        <v>3.4883720930232558</v>
      </c>
      <c r="L11" s="1"/>
    </row>
    <row r="12" spans="1:12" x14ac:dyDescent="0.3">
      <c r="A12" s="8" t="s">
        <v>19</v>
      </c>
      <c r="B12" s="9">
        <v>41</v>
      </c>
      <c r="C12" s="11">
        <f t="shared" si="3"/>
        <v>9</v>
      </c>
      <c r="D12" s="9">
        <v>30</v>
      </c>
      <c r="E12" s="9">
        <v>2</v>
      </c>
      <c r="F12" s="10">
        <f t="shared" si="0"/>
        <v>21.951219512195124</v>
      </c>
      <c r="G12" s="10">
        <f t="shared" si="1"/>
        <v>73.170731707317074</v>
      </c>
      <c r="H12" s="10">
        <f t="shared" si="2"/>
        <v>4.8780487804878048</v>
      </c>
      <c r="L12" s="1"/>
    </row>
    <row r="13" spans="1:12" x14ac:dyDescent="0.3">
      <c r="A13" s="8" t="s">
        <v>20</v>
      </c>
      <c r="B13" s="9">
        <v>34</v>
      </c>
      <c r="C13" s="11">
        <f t="shared" si="3"/>
        <v>1</v>
      </c>
      <c r="D13" s="9">
        <v>26</v>
      </c>
      <c r="E13" s="9">
        <v>7</v>
      </c>
      <c r="F13" s="10">
        <f t="shared" si="0"/>
        <v>2.9411764705882351</v>
      </c>
      <c r="G13" s="10">
        <f t="shared" si="1"/>
        <v>76.470588235294116</v>
      </c>
      <c r="H13" s="10">
        <f t="shared" si="2"/>
        <v>20.588235294117645</v>
      </c>
      <c r="L13" s="4"/>
    </row>
    <row r="14" spans="1:12" x14ac:dyDescent="0.3">
      <c r="A14" s="8" t="s">
        <v>21</v>
      </c>
      <c r="B14" s="9">
        <v>162</v>
      </c>
      <c r="C14" s="11">
        <f t="shared" si="3"/>
        <v>37</v>
      </c>
      <c r="D14" s="9">
        <v>121</v>
      </c>
      <c r="E14" s="9">
        <v>4</v>
      </c>
      <c r="F14" s="10">
        <f t="shared" si="0"/>
        <v>22.839506172839506</v>
      </c>
      <c r="G14" s="10">
        <f t="shared" si="1"/>
        <v>74.691358024691354</v>
      </c>
      <c r="H14" s="10">
        <f t="shared" si="2"/>
        <v>2.4691358024691357</v>
      </c>
      <c r="L14" s="4"/>
    </row>
    <row r="15" spans="1:12" x14ac:dyDescent="0.3">
      <c r="A15" s="8" t="s">
        <v>22</v>
      </c>
      <c r="B15" s="11">
        <v>45</v>
      </c>
      <c r="C15" s="11">
        <f>B15-(D15+E15)</f>
        <v>0</v>
      </c>
      <c r="D15" s="11">
        <v>39</v>
      </c>
      <c r="E15" s="11">
        <v>6</v>
      </c>
      <c r="F15" s="10">
        <f t="shared" si="0"/>
        <v>0</v>
      </c>
      <c r="G15" s="10">
        <f t="shared" si="1"/>
        <v>86.666666666666671</v>
      </c>
      <c r="H15" s="10">
        <f t="shared" si="2"/>
        <v>13.333333333333334</v>
      </c>
      <c r="I15" s="1"/>
      <c r="J15" s="1"/>
      <c r="L15" s="1"/>
    </row>
    <row r="16" spans="1:12" x14ac:dyDescent="0.3">
      <c r="A16" s="7" t="s">
        <v>27</v>
      </c>
      <c r="B16" s="13">
        <f>SUM(B3:B15)</f>
        <v>2081</v>
      </c>
      <c r="C16" s="13">
        <f t="shared" ref="C16:E16" si="4">SUM(C3:C15)</f>
        <v>246</v>
      </c>
      <c r="D16" s="13">
        <f t="shared" si="4"/>
        <v>1640</v>
      </c>
      <c r="E16" s="13">
        <f t="shared" si="4"/>
        <v>195</v>
      </c>
      <c r="F16" s="12">
        <f>C16/B16*100</f>
        <v>11.821239788563192</v>
      </c>
      <c r="G16" s="12">
        <f>D16/B16*100</f>
        <v>78.808265257087939</v>
      </c>
      <c r="H16" s="12">
        <f>E16/B16*100</f>
        <v>9.3704949543488709</v>
      </c>
      <c r="L16" s="1"/>
    </row>
  </sheetData>
  <mergeCells count="4">
    <mergeCell ref="F1:H1"/>
    <mergeCell ref="A1:A2"/>
    <mergeCell ref="B1:B2"/>
    <mergeCell ref="C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tabSelected="1" workbookViewId="0">
      <selection activeCell="K17" sqref="K17"/>
    </sheetView>
  </sheetViews>
  <sheetFormatPr defaultRowHeight="14.4" x14ac:dyDescent="0.3"/>
  <cols>
    <col min="1" max="1" width="7.77734375" bestFit="1" customWidth="1"/>
    <col min="2" max="2" width="74.88671875" bestFit="1" customWidth="1"/>
  </cols>
  <sheetData>
    <row r="1" spans="1:2" x14ac:dyDescent="0.3">
      <c r="A1" t="s">
        <v>0</v>
      </c>
      <c r="B1" s="2" t="s">
        <v>23</v>
      </c>
    </row>
    <row r="2" spans="1:2" x14ac:dyDescent="0.3">
      <c r="A2" t="s">
        <v>1</v>
      </c>
      <c r="B2" t="s">
        <v>5</v>
      </c>
    </row>
    <row r="3" spans="1:2" x14ac:dyDescent="0.3">
      <c r="A3" t="s">
        <v>2</v>
      </c>
    </row>
    <row r="4" spans="1:2" x14ac:dyDescent="0.3">
      <c r="A4" t="s">
        <v>3</v>
      </c>
      <c r="B4" t="s">
        <v>12</v>
      </c>
    </row>
    <row r="5" spans="1:2" x14ac:dyDescent="0.3">
      <c r="B5" s="2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Tabella 3 Tendenza nitrati</vt:lpstr>
      <vt:lpstr>metadati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 Peleggi</dc:creator>
  <cp:lastModifiedBy>Iaccarino Silvia</cp:lastModifiedBy>
  <dcterms:created xsi:type="dcterms:W3CDTF">2022-09-28T13:15:04Z</dcterms:created>
  <dcterms:modified xsi:type="dcterms:W3CDTF">2023-01-09T10:49:35Z</dcterms:modified>
</cp:coreProperties>
</file>