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cola\Nick\Annuario\Carbonio\"/>
    </mc:Choice>
  </mc:AlternateContent>
  <bookViews>
    <workbookView xWindow="-120" yWindow="-120" windowWidth="24240" windowHeight="13290"/>
  </bookViews>
  <sheets>
    <sheet name="12_21" sheetId="4" r:id="rId1"/>
    <sheet name="Metadati" sheetId="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H21" i="4"/>
  <c r="D22" i="4"/>
  <c r="E22" i="4"/>
  <c r="F22" i="4"/>
  <c r="G22" i="4"/>
  <c r="I22" i="4" s="1"/>
  <c r="C22" i="4"/>
  <c r="I2" i="4"/>
  <c r="H22" i="4" l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H5" i="4"/>
  <c r="H3" i="4"/>
  <c r="H4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" i="4"/>
</calcChain>
</file>

<file path=xl/sharedStrings.xml><?xml version="1.0" encoding="utf-8"?>
<sst xmlns="http://schemas.openxmlformats.org/spreadsheetml/2006/main" count="37" uniqueCount="37">
  <si>
    <t>COD_REG</t>
  </si>
  <si>
    <t>Piemonte</t>
  </si>
  <si>
    <t>Valle d'Aosta/Vallée d'Aoste</t>
  </si>
  <si>
    <t>Lombardia</t>
  </si>
  <si>
    <t>Trentino-Alto Adige/Südtirol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</si>
  <si>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</si>
  <si>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</si>
  <si>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</si>
  <si>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</si>
  <si>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</si>
  <si>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</si>
  <si>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</si>
  <si>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</si>
  <si>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</si>
  <si>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</si>
  <si>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</si>
  <si>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</si>
  <si>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</si>
  <si>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</si>
  <si>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</si>
  <si>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</si>
  <si>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Totale complessivo</t>
  </si>
  <si>
    <t>Stock Carbonio organico 2012 (migliaia di t)</t>
  </si>
  <si>
    <t>Perdita di Carbonio organico nel periodo 2012-2020 [migliaia di t]</t>
  </si>
  <si>
    <t>Trend della media annuale (+1/-1)</t>
  </si>
  <si>
    <t>Regione</t>
  </si>
  <si>
    <t>Perdita di Carbonio organico nel periodo 2012-2021 [migliaia di t]</t>
  </si>
  <si>
    <t>Rapporto tra la perdita media annuale 2021 e produzione 2012 (%)</t>
  </si>
  <si>
    <t>Perdita media annuale 2020 (calcolata sul periodo 2012-2020) [t]</t>
  </si>
  <si>
    <t>Perdita media annuale 2021 (calcolata sul periodo 2012-2021) [t]</t>
  </si>
  <si>
    <t>Titolo</t>
  </si>
  <si>
    <t>Fonte dei dati</t>
  </si>
  <si>
    <t>Note</t>
  </si>
  <si>
    <t>Legenda</t>
  </si>
  <si>
    <t>Tabella 1: Variazione dello stock di carbonio organico 2012-2021</t>
  </si>
  <si>
    <t>Elaborazioni ISPRA su dati ISPRA e FAO-Global Soil Partnership</t>
  </si>
  <si>
    <t>Nella colonna trend il verde corrisponde a rallentamento del trend di perdita, viceversa il rosso ad un aumento della perdita di carbonio organico nel suolo.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</si>
</sst>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2_Perdita%20media%20annuale%20carbonio%20nel%20suo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21"/>
    </sheetNames>
    <sheetDataSet>
      <sheetData sheetId="0">
        <row r="1">
          <cell r="I1" t="str">
            <v>Perdita media annua con valori in aumento tra 2020 e 2021 (t)</v>
          </cell>
          <cell r="J1" t="str">
            <v>Perdita media annua con valori in diminuzione tra 2020 e 2021 (t)</v>
          </cell>
        </row>
        <row r="2">
          <cell r="I2">
            <v>27261.042567925459</v>
          </cell>
          <cell r="J2">
            <v>0</v>
          </cell>
        </row>
        <row r="3">
          <cell r="I3">
            <v>0</v>
          </cell>
          <cell r="J3">
            <v>1502.8275505365311</v>
          </cell>
        </row>
        <row r="4">
          <cell r="I4">
            <v>41588.050853980618</v>
          </cell>
          <cell r="J4">
            <v>0</v>
          </cell>
        </row>
        <row r="5">
          <cell r="I5">
            <v>0</v>
          </cell>
          <cell r="J5">
            <v>15059.109482043381</v>
          </cell>
        </row>
        <row r="6">
          <cell r="I6">
            <v>0</v>
          </cell>
          <cell r="J6">
            <v>48033.711572638451</v>
          </cell>
        </row>
        <row r="7">
          <cell r="I7">
            <v>0</v>
          </cell>
          <cell r="J7">
            <v>10525.185937946184</v>
          </cell>
        </row>
        <row r="8">
          <cell r="I8">
            <v>0</v>
          </cell>
          <cell r="J8">
            <v>3034.6163361977924</v>
          </cell>
        </row>
        <row r="9">
          <cell r="I9">
            <v>35087.961363982657</v>
          </cell>
          <cell r="J9">
            <v>0</v>
          </cell>
        </row>
        <row r="10">
          <cell r="I10">
            <v>15683.536485420485</v>
          </cell>
          <cell r="J10">
            <v>0</v>
          </cell>
        </row>
        <row r="11">
          <cell r="I11">
            <v>0</v>
          </cell>
          <cell r="J11">
            <v>7247.0327778240098</v>
          </cell>
        </row>
        <row r="12">
          <cell r="I12">
            <v>0</v>
          </cell>
          <cell r="J12">
            <v>9693.9362941217387</v>
          </cell>
        </row>
        <row r="13">
          <cell r="I13">
            <v>0</v>
          </cell>
          <cell r="J13">
            <v>25115.67018203947</v>
          </cell>
        </row>
        <row r="14">
          <cell r="I14">
            <v>12112.164198421109</v>
          </cell>
          <cell r="J14">
            <v>0</v>
          </cell>
        </row>
        <row r="15">
          <cell r="I15">
            <v>2749.3103934639762</v>
          </cell>
          <cell r="J15">
            <v>0</v>
          </cell>
        </row>
        <row r="16">
          <cell r="I16">
            <v>28282.339764188215</v>
          </cell>
          <cell r="J16">
            <v>0</v>
          </cell>
        </row>
        <row r="17">
          <cell r="I17">
            <v>0</v>
          </cell>
          <cell r="J17">
            <v>25135.343196568501</v>
          </cell>
        </row>
        <row r="18">
          <cell r="I18">
            <v>0</v>
          </cell>
          <cell r="J18">
            <v>6036.2480034211594</v>
          </cell>
        </row>
        <row r="19">
          <cell r="I19">
            <v>0</v>
          </cell>
          <cell r="J19">
            <v>10925.618350447536</v>
          </cell>
        </row>
        <row r="20">
          <cell r="I20">
            <v>0</v>
          </cell>
          <cell r="J20">
            <v>26766.430656930144</v>
          </cell>
        </row>
        <row r="21">
          <cell r="I21">
            <v>11196.194833085072</v>
          </cell>
          <cell r="J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2" sqref="F2"/>
    </sheetView>
  </sheetViews>
  <sheetFormatPr defaultColWidth="11.140625" defaultRowHeight="15" x14ac:dyDescent="0.25"/>
  <cols>
    <col min="2" max="8" width="14.5703125" customWidth="1"/>
    <col min="9" max="9" width="13.85546875" customWidth="1"/>
  </cols>
  <sheetData>
    <row r="1" spans="1:9" ht="93" customHeight="1" x14ac:dyDescent="0.25">
      <c r="A1" t="s">
        <v>0</v>
      </c>
      <c r="B1" s="1" t="s">
        <v>25</v>
      </c>
      <c r="C1" s="1" t="s">
        <v>22</v>
      </c>
      <c r="D1" s="1" t="s">
        <v>23</v>
      </c>
      <c r="E1" s="1" t="s">
        <v>26</v>
      </c>
      <c r="F1" s="1" t="s">
        <v>28</v>
      </c>
      <c r="G1" s="1" t="s">
        <v>29</v>
      </c>
      <c r="H1" s="1" t="s">
        <v>24</v>
      </c>
      <c r="I1" s="1" t="s">
        <v>27</v>
      </c>
    </row>
    <row r="2" spans="1:9" x14ac:dyDescent="0.25">
      <c r="A2">
        <v>1</v>
      </c>
      <c r="B2" t="s">
        <v>1</v>
      </c>
      <c r="C2" s="2">
        <v>215958.207933</v>
      </c>
      <c r="D2" s="2">
        <v>203.72541130540597</v>
      </c>
      <c r="E2" s="2">
        <v>245.34938311132913</v>
      </c>
      <c r="F2" s="2">
        <v>25465.676413175745</v>
      </c>
      <c r="G2" s="2">
        <v>27261.042567925459</v>
      </c>
      <c r="H2" s="3">
        <f>SIGN(G2-F2)</f>
        <v>1</v>
      </c>
      <c r="I2" s="4">
        <f>G2/(C2*1000)*100</f>
        <v>1.2623295418520544E-2</v>
      </c>
    </row>
    <row r="3" spans="1:9" x14ac:dyDescent="0.25">
      <c r="A3">
        <v>2</v>
      </c>
      <c r="B3" t="s">
        <v>2</v>
      </c>
      <c r="C3" s="2">
        <v>32039.410446399997</v>
      </c>
      <c r="D3" s="2">
        <v>13.2066748082958</v>
      </c>
      <c r="E3" s="2">
        <v>13.525447954828781</v>
      </c>
      <c r="F3" s="2">
        <v>1650.834351036975</v>
      </c>
      <c r="G3" s="2">
        <v>1502.8275505365311</v>
      </c>
      <c r="H3" s="3">
        <f t="shared" ref="H3:H19" si="0">SIGN(G3-F3)</f>
        <v>-1</v>
      </c>
      <c r="I3" s="4">
        <f t="shared" ref="I3:I21" si="1">G3/(C3*1000)*100</f>
        <v>4.6905593130393925E-3</v>
      </c>
    </row>
    <row r="4" spans="1:9" x14ac:dyDescent="0.25">
      <c r="A4">
        <v>3</v>
      </c>
      <c r="B4" t="s">
        <v>3</v>
      </c>
      <c r="C4" s="2">
        <v>200993.017643</v>
      </c>
      <c r="D4" s="2">
        <v>319.66676658047652</v>
      </c>
      <c r="E4" s="2">
        <v>374.29245768582598</v>
      </c>
      <c r="F4" s="2">
        <v>39958.345822559568</v>
      </c>
      <c r="G4" s="2">
        <v>41588.050853980618</v>
      </c>
      <c r="H4" s="3">
        <f t="shared" si="0"/>
        <v>1</v>
      </c>
      <c r="I4" s="4">
        <f t="shared" si="1"/>
        <v>2.0691291340203928E-2</v>
      </c>
    </row>
    <row r="5" spans="1:9" x14ac:dyDescent="0.25">
      <c r="A5">
        <v>4</v>
      </c>
      <c r="B5" t="s">
        <v>4</v>
      </c>
      <c r="C5" s="2">
        <v>212431.72930000001</v>
      </c>
      <c r="D5" s="2">
        <v>134.47016948140092</v>
      </c>
      <c r="E5" s="2">
        <v>135.53198533839043</v>
      </c>
      <c r="F5" s="2">
        <v>16808.771185175116</v>
      </c>
      <c r="G5" s="2">
        <v>15059.109482043381</v>
      </c>
      <c r="H5" s="3">
        <f t="shared" si="0"/>
        <v>-1</v>
      </c>
      <c r="I5" s="4">
        <f t="shared" si="1"/>
        <v>7.0889172402191529E-3</v>
      </c>
    </row>
    <row r="6" spans="1:9" x14ac:dyDescent="0.25">
      <c r="A6">
        <v>5</v>
      </c>
      <c r="B6" t="s">
        <v>5</v>
      </c>
      <c r="C6" s="2">
        <v>161510.986802</v>
      </c>
      <c r="D6" s="2">
        <v>384.53732788339471</v>
      </c>
      <c r="E6" s="2">
        <v>432.3034041537461</v>
      </c>
      <c r="F6" s="2">
        <v>48067.165985424341</v>
      </c>
      <c r="G6" s="2">
        <v>48033.711572638451</v>
      </c>
      <c r="H6" s="3">
        <f t="shared" si="0"/>
        <v>-1</v>
      </c>
      <c r="I6" s="4">
        <f t="shared" si="1"/>
        <v>2.9740213049112306E-2</v>
      </c>
    </row>
    <row r="7" spans="1:9" x14ac:dyDescent="0.25">
      <c r="A7">
        <v>6</v>
      </c>
      <c r="B7" t="s">
        <v>6</v>
      </c>
      <c r="C7" s="2">
        <v>94115.83735680001</v>
      </c>
      <c r="D7" s="2">
        <v>91.221853847058114</v>
      </c>
      <c r="E7" s="2">
        <v>94.726673441515658</v>
      </c>
      <c r="F7" s="2">
        <v>11402.731730882264</v>
      </c>
      <c r="G7" s="2">
        <v>10525.185937946184</v>
      </c>
      <c r="H7" s="3">
        <f t="shared" si="0"/>
        <v>-1</v>
      </c>
      <c r="I7" s="4">
        <f t="shared" si="1"/>
        <v>1.1183225091059262E-2</v>
      </c>
    </row>
    <row r="8" spans="1:9" x14ac:dyDescent="0.25">
      <c r="A8">
        <v>7</v>
      </c>
      <c r="B8" t="s">
        <v>7</v>
      </c>
      <c r="C8" s="2">
        <v>62335.130912399996</v>
      </c>
      <c r="D8" s="2">
        <v>25.237425533142332</v>
      </c>
      <c r="E8" s="2">
        <v>27.311547025780133</v>
      </c>
      <c r="F8" s="2">
        <v>3154.6781916427917</v>
      </c>
      <c r="G8" s="2">
        <v>3034.6163361977924</v>
      </c>
      <c r="H8" s="3">
        <f t="shared" si="0"/>
        <v>-1</v>
      </c>
      <c r="I8" s="4">
        <f t="shared" si="1"/>
        <v>4.8682280630201295E-3</v>
      </c>
    </row>
    <row r="9" spans="1:9" x14ac:dyDescent="0.25">
      <c r="A9">
        <v>8</v>
      </c>
      <c r="B9" t="s">
        <v>8</v>
      </c>
      <c r="C9" s="2">
        <v>171770.15298399999</v>
      </c>
      <c r="D9" s="2">
        <v>274.20542440183021</v>
      </c>
      <c r="E9" s="2">
        <v>315.79165227584389</v>
      </c>
      <c r="F9" s="2">
        <v>34275.67805022878</v>
      </c>
      <c r="G9" s="2">
        <v>35087.961363982657</v>
      </c>
      <c r="H9" s="3">
        <f t="shared" si="0"/>
        <v>1</v>
      </c>
      <c r="I9" s="4">
        <f t="shared" si="1"/>
        <v>2.0427274910357111E-2</v>
      </c>
    </row>
    <row r="10" spans="1:9" x14ac:dyDescent="0.25">
      <c r="A10">
        <v>9</v>
      </c>
      <c r="B10" t="s">
        <v>9</v>
      </c>
      <c r="C10" s="2">
        <v>213960.60783400002</v>
      </c>
      <c r="D10" s="2">
        <v>120.14269499234759</v>
      </c>
      <c r="E10" s="2">
        <v>141.15182836878438</v>
      </c>
      <c r="F10" s="2">
        <v>15017.836874043449</v>
      </c>
      <c r="G10" s="2">
        <v>15683.536485420485</v>
      </c>
      <c r="H10" s="3">
        <f t="shared" si="0"/>
        <v>1</v>
      </c>
      <c r="I10" s="4">
        <f t="shared" si="1"/>
        <v>7.330104660007537E-3</v>
      </c>
    </row>
    <row r="11" spans="1:9" x14ac:dyDescent="0.25">
      <c r="A11">
        <v>10</v>
      </c>
      <c r="B11" t="s">
        <v>10</v>
      </c>
      <c r="C11" s="2">
        <v>69278.910241899997</v>
      </c>
      <c r="D11" s="2">
        <v>58.947455583082515</v>
      </c>
      <c r="E11" s="2">
        <v>65.223295000416087</v>
      </c>
      <c r="F11" s="2">
        <v>7368.431947885314</v>
      </c>
      <c r="G11" s="2">
        <v>7247.0327778240098</v>
      </c>
      <c r="H11" s="3">
        <f t="shared" si="0"/>
        <v>-1</v>
      </c>
      <c r="I11" s="4">
        <f t="shared" si="1"/>
        <v>1.0460662202277243E-2</v>
      </c>
    </row>
    <row r="12" spans="1:9" x14ac:dyDescent="0.25">
      <c r="A12">
        <v>11</v>
      </c>
      <c r="B12" t="s">
        <v>11</v>
      </c>
      <c r="C12" s="2">
        <v>63187.704953599998</v>
      </c>
      <c r="D12" s="2">
        <v>81.746174448186807</v>
      </c>
      <c r="E12" s="2">
        <v>87.245426647095655</v>
      </c>
      <c r="F12" s="2">
        <v>10218.271806023351</v>
      </c>
      <c r="G12" s="2">
        <v>9693.9362941217387</v>
      </c>
      <c r="H12" s="3">
        <f t="shared" si="0"/>
        <v>-1</v>
      </c>
      <c r="I12" s="4">
        <f t="shared" si="1"/>
        <v>1.5341491356966028E-2</v>
      </c>
    </row>
    <row r="13" spans="1:9" x14ac:dyDescent="0.25">
      <c r="A13">
        <v>12</v>
      </c>
      <c r="B13" t="s">
        <v>12</v>
      </c>
      <c r="C13" s="2">
        <v>150831.172914</v>
      </c>
      <c r="D13" s="2">
        <v>203.81814764346714</v>
      </c>
      <c r="E13" s="2">
        <v>226.04103163835524</v>
      </c>
      <c r="F13" s="2">
        <v>25477.268455433394</v>
      </c>
      <c r="G13" s="2">
        <v>25115.67018203947</v>
      </c>
      <c r="H13" s="3">
        <f t="shared" si="0"/>
        <v>-1</v>
      </c>
      <c r="I13" s="4">
        <f t="shared" si="1"/>
        <v>1.6651511552164201E-2</v>
      </c>
    </row>
    <row r="14" spans="1:9" x14ac:dyDescent="0.25">
      <c r="A14">
        <v>13</v>
      </c>
      <c r="B14" t="s">
        <v>13</v>
      </c>
      <c r="C14" s="2">
        <v>104536.18655499999</v>
      </c>
      <c r="D14" s="2">
        <v>86.033515359136572</v>
      </c>
      <c r="E14" s="2">
        <v>109.00947778578998</v>
      </c>
      <c r="F14" s="2">
        <v>10754.189419892071</v>
      </c>
      <c r="G14" s="2">
        <v>12112.164198421109</v>
      </c>
      <c r="H14" s="3">
        <f t="shared" si="0"/>
        <v>1</v>
      </c>
      <c r="I14" s="4">
        <f t="shared" si="1"/>
        <v>1.1586575517606522E-2</v>
      </c>
    </row>
    <row r="15" spans="1:9" x14ac:dyDescent="0.25">
      <c r="A15">
        <v>14</v>
      </c>
      <c r="B15" t="s">
        <v>14</v>
      </c>
      <c r="C15" s="2">
        <v>38314.974854100001</v>
      </c>
      <c r="D15" s="2">
        <v>21.242749898970729</v>
      </c>
      <c r="E15" s="2">
        <v>24.743793541175783</v>
      </c>
      <c r="F15" s="2">
        <v>2655.3437373713409</v>
      </c>
      <c r="G15" s="2">
        <v>2749.3103934639762</v>
      </c>
      <c r="H15" s="3">
        <f t="shared" si="0"/>
        <v>1</v>
      </c>
      <c r="I15" s="4">
        <f t="shared" si="1"/>
        <v>7.1755505619750613E-3</v>
      </c>
    </row>
    <row r="16" spans="1:9" x14ac:dyDescent="0.25">
      <c r="A16">
        <v>15</v>
      </c>
      <c r="B16" t="s">
        <v>15</v>
      </c>
      <c r="C16" s="2">
        <v>119700.02629299999</v>
      </c>
      <c r="D16" s="2">
        <v>200.66104468405413</v>
      </c>
      <c r="E16" s="2">
        <v>254.54105787769393</v>
      </c>
      <c r="F16" s="2">
        <v>25082.630585506766</v>
      </c>
      <c r="G16" s="2">
        <v>28282.339764188215</v>
      </c>
      <c r="H16" s="3">
        <f t="shared" si="0"/>
        <v>1</v>
      </c>
      <c r="I16" s="4">
        <f t="shared" si="1"/>
        <v>2.3627680494371084E-2</v>
      </c>
    </row>
    <row r="17" spans="1:9" x14ac:dyDescent="0.25">
      <c r="A17">
        <v>16</v>
      </c>
      <c r="B17" t="s">
        <v>16</v>
      </c>
      <c r="C17" s="2">
        <v>101516.51987799999</v>
      </c>
      <c r="D17" s="2">
        <v>210.72297689528747</v>
      </c>
      <c r="E17" s="2">
        <v>226.21808876911652</v>
      </c>
      <c r="F17" s="2">
        <v>26340.372111910936</v>
      </c>
      <c r="G17" s="2">
        <v>25135.343196568501</v>
      </c>
      <c r="H17" s="3">
        <f t="shared" si="0"/>
        <v>-1</v>
      </c>
      <c r="I17" s="4">
        <f t="shared" si="1"/>
        <v>2.4759855072628106E-2</v>
      </c>
    </row>
    <row r="18" spans="1:9" x14ac:dyDescent="0.25">
      <c r="A18">
        <v>17</v>
      </c>
      <c r="B18" t="s">
        <v>17</v>
      </c>
      <c r="C18" s="2">
        <v>77637.596021999998</v>
      </c>
      <c r="D18" s="2">
        <v>52.085601217541395</v>
      </c>
      <c r="E18" s="2">
        <v>54.326232030790429</v>
      </c>
      <c r="F18" s="2">
        <v>6510.7001521926741</v>
      </c>
      <c r="G18" s="2">
        <v>6036.2480034211594</v>
      </c>
      <c r="H18" s="3">
        <f t="shared" si="0"/>
        <v>-1</v>
      </c>
      <c r="I18" s="4">
        <f t="shared" si="1"/>
        <v>7.7749032848862046E-3</v>
      </c>
    </row>
    <row r="19" spans="1:9" x14ac:dyDescent="0.25">
      <c r="A19">
        <v>18</v>
      </c>
      <c r="B19" t="s">
        <v>18</v>
      </c>
      <c r="C19" s="2">
        <v>161011.497581</v>
      </c>
      <c r="D19" s="2">
        <v>102.13845349340156</v>
      </c>
      <c r="E19" s="2">
        <v>98.330565154027823</v>
      </c>
      <c r="F19" s="2">
        <v>12767.306686675194</v>
      </c>
      <c r="G19" s="2">
        <v>10925.618350447536</v>
      </c>
      <c r="H19" s="3">
        <f t="shared" si="0"/>
        <v>-1</v>
      </c>
      <c r="I19" s="4">
        <f t="shared" si="1"/>
        <v>6.7856137695702055E-3</v>
      </c>
    </row>
    <row r="20" spans="1:9" x14ac:dyDescent="0.25">
      <c r="A20">
        <v>19</v>
      </c>
      <c r="B20" t="s">
        <v>19</v>
      </c>
      <c r="C20" s="2">
        <v>146498.14376599999</v>
      </c>
      <c r="D20" s="2">
        <v>225.97187235678382</v>
      </c>
      <c r="E20" s="2">
        <v>240.89787591237129</v>
      </c>
      <c r="F20" s="2">
        <v>28246.484044597979</v>
      </c>
      <c r="G20" s="2">
        <v>26766.430656930144</v>
      </c>
      <c r="H20" s="3">
        <f>SIGN(G20-F20)</f>
        <v>-1</v>
      </c>
      <c r="I20" s="4">
        <f t="shared" si="1"/>
        <v>1.8270832632312318E-2</v>
      </c>
    </row>
    <row r="21" spans="1:9" x14ac:dyDescent="0.25">
      <c r="A21">
        <v>20</v>
      </c>
      <c r="B21" t="s">
        <v>20</v>
      </c>
      <c r="C21" s="2">
        <v>165329.614798</v>
      </c>
      <c r="D21" s="2">
        <v>88.890653631455336</v>
      </c>
      <c r="E21" s="2">
        <v>100.76575349776564</v>
      </c>
      <c r="F21" s="2">
        <v>11111.331703931917</v>
      </c>
      <c r="G21" s="2">
        <v>11196.194833085072</v>
      </c>
      <c r="H21" s="3">
        <f>SIGN(G21-F21)</f>
        <v>1</v>
      </c>
      <c r="I21" s="4">
        <f t="shared" si="1"/>
        <v>6.7720443471453078E-3</v>
      </c>
    </row>
    <row r="22" spans="1:9" x14ac:dyDescent="0.25">
      <c r="A22" t="s">
        <v>21</v>
      </c>
      <c r="C22" s="2">
        <f>SUM(C2:C21)</f>
        <v>2562957.4290682003</v>
      </c>
      <c r="D22" s="2">
        <f t="shared" ref="D22:G22" si="2">SUM(D2:D21)</f>
        <v>2898.6723940447196</v>
      </c>
      <c r="E22" s="2">
        <f t="shared" si="2"/>
        <v>3267.3269772106428</v>
      </c>
      <c r="F22" s="2">
        <f t="shared" si="2"/>
        <v>362334.04925558995</v>
      </c>
      <c r="G22" s="2">
        <f t="shared" si="2"/>
        <v>363036.33080118248</v>
      </c>
      <c r="H22" s="3">
        <f>SIGN(G22-F22)</f>
        <v>1</v>
      </c>
      <c r="I22" s="4">
        <f>G22/(C22*1000)*100</f>
        <v>1.4164742913157537E-2</v>
      </c>
    </row>
  </sheetData>
  <conditionalFormatting sqref="H2:H2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B3" sqref="B3"/>
    </sheetView>
  </sheetViews>
  <sheetFormatPr defaultRowHeight="15" x14ac:dyDescent="0.25"/>
  <cols>
    <col min="1" max="1" width="22.140625" customWidth="1"/>
  </cols>
  <sheetData>
    <row r="1" spans="1:7" x14ac:dyDescent="0.25">
      <c r="A1" s="5" t="s">
        <v>30</v>
      </c>
      <c r="B1" s="7" t="s">
        <v>34</v>
      </c>
      <c r="C1" s="7"/>
      <c r="D1" s="7"/>
      <c r="E1" s="7"/>
      <c r="F1" s="7"/>
      <c r="G1" s="7"/>
    </row>
    <row r="2" spans="1:7" x14ac:dyDescent="0.25">
      <c r="A2" s="5" t="s">
        <v>31</v>
      </c>
      <c r="B2" s="6" t="s">
        <v>35</v>
      </c>
    </row>
    <row r="3" spans="1:7" x14ac:dyDescent="0.25">
      <c r="A3" s="5" t="s">
        <v>33</v>
      </c>
      <c r="B3" t="s">
        <v>36</v>
      </c>
    </row>
    <row r="4" spans="1:7" x14ac:dyDescent="0.25">
      <c r="A4" s="5" t="s">
        <v>32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12_21</vt:lpstr>
      <vt:lpstr>Metadati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Geo-Des</cp:lastModifiedBy>
  <dcterms:created xsi:type="dcterms:W3CDTF">2021-07-21T07:52:37Z</dcterms:created>
  <dcterms:modified xsi:type="dcterms:W3CDTF">2022-11-16T10:15:29Z</dcterms:modified>
</cp:coreProperties>
</file>