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nnuario 2026\turismo ed.26\infrastrutture turistiche - ADA 2023-24-25-2026\infrastrutture 26\"/>
    </mc:Choice>
  </mc:AlternateContent>
  <xr:revisionPtr revIDLastSave="0" documentId="8_{5DBC59DA-E92B-45C6-825C-AE182F6D73B9}" xr6:coauthVersionLast="47" xr6:coauthVersionMax="47" xr10:uidLastSave="{00000000-0000-0000-0000-000000000000}"/>
  <bookViews>
    <workbookView xWindow="8700" yWindow="7035" windowWidth="18030" windowHeight="11910" activeTab="1" xr2:uid="{00000000-000D-0000-FFFF-FFFF00000000}"/>
  </bookViews>
  <sheets>
    <sheet name="2025" sheetId="11" r:id="rId1"/>
    <sheet name="metadati " sheetId="7" r:id="rId2"/>
  </sheets>
  <definedNames>
    <definedName name="___TAV10">#REF!</definedName>
    <definedName name="__TAV10">#REF!</definedName>
    <definedName name="_TAV10">#REF!</definedName>
    <definedName name="Comno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27" i="11" l="1"/>
  <c r="Q27" i="11"/>
  <c r="N27" i="11"/>
  <c r="M27" i="11"/>
  <c r="J27" i="11"/>
  <c r="I27" i="11"/>
  <c r="F27" i="11"/>
  <c r="E27" i="11"/>
  <c r="R26" i="11"/>
  <c r="Q26" i="11"/>
  <c r="N26" i="11"/>
  <c r="M26" i="11"/>
  <c r="J26" i="11"/>
  <c r="I26" i="11"/>
  <c r="F26" i="11"/>
  <c r="E26" i="11"/>
  <c r="R25" i="11"/>
  <c r="Q25" i="11"/>
  <c r="N25" i="11"/>
  <c r="M25" i="11"/>
  <c r="J25" i="11"/>
  <c r="I25" i="11"/>
  <c r="F25" i="11"/>
  <c r="E25" i="11"/>
  <c r="R24" i="11"/>
  <c r="Q24" i="11"/>
  <c r="N24" i="11"/>
  <c r="M24" i="11"/>
  <c r="J24" i="11"/>
  <c r="I24" i="11"/>
  <c r="F24" i="11"/>
  <c r="E24" i="11"/>
  <c r="R23" i="11"/>
  <c r="Q23" i="11"/>
  <c r="N23" i="11"/>
  <c r="M23" i="11"/>
  <c r="J23" i="11"/>
  <c r="I23" i="11"/>
  <c r="F23" i="11"/>
  <c r="E23" i="11"/>
  <c r="R22" i="11"/>
  <c r="Q22" i="11"/>
  <c r="N22" i="11"/>
  <c r="M22" i="11"/>
  <c r="J22" i="11"/>
  <c r="I22" i="11"/>
  <c r="F22" i="11"/>
  <c r="E22" i="11"/>
  <c r="R21" i="11"/>
  <c r="Q21" i="11"/>
  <c r="N21" i="11"/>
  <c r="M21" i="11"/>
  <c r="J21" i="11"/>
  <c r="I21" i="11"/>
  <c r="F21" i="11"/>
  <c r="E21" i="11"/>
  <c r="R20" i="11"/>
  <c r="Q20" i="11"/>
  <c r="N20" i="11"/>
  <c r="M20" i="11"/>
  <c r="J20" i="11"/>
  <c r="I20" i="11"/>
  <c r="F20" i="11"/>
  <c r="E20" i="11"/>
  <c r="R19" i="11"/>
  <c r="Q19" i="11"/>
  <c r="N19" i="11"/>
  <c r="M19" i="11"/>
  <c r="J19" i="11"/>
  <c r="I19" i="11"/>
  <c r="F19" i="11"/>
  <c r="E19" i="11"/>
  <c r="R18" i="11"/>
  <c r="Q18" i="11"/>
  <c r="N18" i="11"/>
  <c r="M18" i="11"/>
  <c r="J18" i="11"/>
  <c r="I18" i="11"/>
  <c r="F18" i="11"/>
  <c r="E18" i="11"/>
  <c r="R17" i="11"/>
  <c r="Q17" i="11"/>
  <c r="N17" i="11"/>
  <c r="M17" i="11"/>
  <c r="J17" i="11"/>
  <c r="I17" i="11"/>
  <c r="F17" i="11"/>
  <c r="E17" i="11"/>
  <c r="R16" i="11"/>
  <c r="Q16" i="11"/>
  <c r="N16" i="11"/>
  <c r="M16" i="11"/>
  <c r="J16" i="11"/>
  <c r="I16" i="11"/>
  <c r="F16" i="11"/>
  <c r="E16" i="11"/>
  <c r="R15" i="11"/>
  <c r="Q15" i="11"/>
  <c r="N15" i="11"/>
  <c r="M15" i="11"/>
  <c r="J15" i="11"/>
  <c r="I15" i="11"/>
  <c r="F15" i="11"/>
  <c r="E15" i="11"/>
  <c r="R14" i="11"/>
  <c r="Q14" i="11"/>
  <c r="N14" i="11"/>
  <c r="M14" i="11"/>
  <c r="J14" i="11"/>
  <c r="I14" i="11"/>
  <c r="F14" i="11"/>
  <c r="E14" i="11"/>
  <c r="R13" i="11"/>
  <c r="Q13" i="11"/>
  <c r="N13" i="11"/>
  <c r="M13" i="11"/>
  <c r="J13" i="11"/>
  <c r="I13" i="11"/>
  <c r="F13" i="11"/>
  <c r="E13" i="11"/>
  <c r="R12" i="11"/>
  <c r="Q12" i="11"/>
  <c r="N12" i="11"/>
  <c r="M12" i="11"/>
  <c r="J12" i="11"/>
  <c r="I12" i="11"/>
  <c r="F12" i="11"/>
  <c r="E12" i="11"/>
  <c r="R11" i="11"/>
  <c r="Q11" i="11"/>
  <c r="N11" i="11"/>
  <c r="M11" i="11"/>
  <c r="J11" i="11"/>
  <c r="I11" i="11"/>
  <c r="F11" i="11"/>
  <c r="E11" i="11"/>
  <c r="R10" i="11"/>
  <c r="Q10" i="11"/>
  <c r="N10" i="11"/>
  <c r="M10" i="11"/>
  <c r="J10" i="11"/>
  <c r="I10" i="11"/>
  <c r="F10" i="11"/>
  <c r="E10" i="11"/>
  <c r="R9" i="11"/>
  <c r="Q9" i="11"/>
  <c r="N9" i="11"/>
  <c r="M9" i="11"/>
  <c r="J9" i="11"/>
  <c r="I9" i="11"/>
  <c r="F9" i="11"/>
  <c r="E9" i="11"/>
  <c r="B8" i="11"/>
  <c r="R7" i="11"/>
  <c r="Q7" i="11"/>
  <c r="N7" i="11"/>
  <c r="M7" i="11"/>
  <c r="J7" i="11"/>
  <c r="I7" i="11"/>
  <c r="F7" i="11"/>
  <c r="E7" i="11"/>
  <c r="R6" i="11"/>
  <c r="Q6" i="11"/>
  <c r="N6" i="11"/>
  <c r="M6" i="11"/>
  <c r="J6" i="11"/>
  <c r="I6" i="11"/>
  <c r="F6" i="11"/>
  <c r="E6" i="11"/>
  <c r="R5" i="11"/>
  <c r="Q5" i="11"/>
  <c r="N5" i="11"/>
  <c r="M5" i="11"/>
  <c r="J5" i="11"/>
  <c r="I5" i="11"/>
  <c r="F5" i="11"/>
  <c r="E5" i="11"/>
  <c r="Q36" i="11"/>
  <c r="R36" i="11"/>
  <c r="Q37" i="11"/>
  <c r="R37" i="11"/>
  <c r="Q38" i="11"/>
  <c r="R38" i="11"/>
  <c r="Q39" i="11"/>
  <c r="R39" i="11"/>
  <c r="Q40" i="11"/>
  <c r="R40" i="11"/>
  <c r="Q41" i="11"/>
  <c r="R41" i="11"/>
  <c r="Q42" i="11"/>
  <c r="R42" i="11"/>
  <c r="Q43" i="11"/>
  <c r="R43" i="11"/>
  <c r="Q44" i="11"/>
  <c r="R44" i="11"/>
  <c r="Q45" i="11"/>
  <c r="R45" i="11"/>
  <c r="Q46" i="11"/>
  <c r="R46" i="11"/>
  <c r="Q47" i="11"/>
  <c r="R47" i="11"/>
  <c r="Q48" i="11"/>
  <c r="R48" i="11"/>
  <c r="Q49" i="11"/>
  <c r="R49" i="11"/>
  <c r="Q50" i="11"/>
  <c r="R50" i="11"/>
  <c r="Q51" i="11"/>
  <c r="R51" i="11"/>
  <c r="Q52" i="11"/>
  <c r="R52" i="11"/>
  <c r="Q53" i="11"/>
  <c r="R53" i="11"/>
  <c r="Q54" i="11"/>
  <c r="R54" i="11"/>
  <c r="Q55" i="11"/>
  <c r="R55" i="11"/>
  <c r="Q56" i="11"/>
  <c r="R56" i="11"/>
  <c r="Q57" i="11"/>
  <c r="R57" i="11"/>
  <c r="R35" i="11"/>
  <c r="Q35" i="11"/>
  <c r="N57" i="11"/>
  <c r="M57" i="11"/>
  <c r="N56" i="11"/>
  <c r="M56" i="11"/>
  <c r="N55" i="11"/>
  <c r="M55" i="11"/>
  <c r="N54" i="11"/>
  <c r="M54" i="11"/>
  <c r="N53" i="11"/>
  <c r="M53" i="11"/>
  <c r="N52" i="11"/>
  <c r="M52" i="11"/>
  <c r="N51" i="11"/>
  <c r="M51" i="11"/>
  <c r="N50" i="11"/>
  <c r="M50" i="11"/>
  <c r="N49" i="11"/>
  <c r="M49" i="11"/>
  <c r="N48" i="11"/>
  <c r="M48" i="11"/>
  <c r="N47" i="11"/>
  <c r="M47" i="11"/>
  <c r="N46" i="11"/>
  <c r="M46" i="11"/>
  <c r="N45" i="11"/>
  <c r="M45" i="11"/>
  <c r="N44" i="11"/>
  <c r="M44" i="11"/>
  <c r="N43" i="11"/>
  <c r="M43" i="11"/>
  <c r="N42" i="11"/>
  <c r="M42" i="11"/>
  <c r="N41" i="11"/>
  <c r="M41" i="11"/>
  <c r="N40" i="11"/>
  <c r="M40" i="11"/>
  <c r="N39" i="11"/>
  <c r="M39" i="11"/>
  <c r="N38" i="11"/>
  <c r="M38" i="11"/>
  <c r="N37" i="11"/>
  <c r="M37" i="11"/>
  <c r="N36" i="11"/>
  <c r="M36" i="11"/>
  <c r="N35" i="11"/>
  <c r="M35" i="11"/>
  <c r="J57" i="11"/>
  <c r="I57" i="11"/>
  <c r="J56" i="11"/>
  <c r="I56" i="11"/>
  <c r="J55" i="11"/>
  <c r="I55" i="11"/>
  <c r="J54" i="11"/>
  <c r="I54" i="11"/>
  <c r="J53" i="11"/>
  <c r="I53" i="11"/>
  <c r="J52" i="11"/>
  <c r="I52" i="11"/>
  <c r="J51" i="11"/>
  <c r="I51" i="11"/>
  <c r="J50" i="11"/>
  <c r="I50" i="11"/>
  <c r="J49" i="11"/>
  <c r="I49" i="11"/>
  <c r="J48" i="11"/>
  <c r="I48" i="11"/>
  <c r="J47" i="11"/>
  <c r="I47" i="11"/>
  <c r="J46" i="11"/>
  <c r="I46" i="11"/>
  <c r="J45" i="11"/>
  <c r="I45" i="11"/>
  <c r="J44" i="11"/>
  <c r="I44" i="11"/>
  <c r="J43" i="11"/>
  <c r="I43" i="11"/>
  <c r="J42" i="11"/>
  <c r="I42" i="11"/>
  <c r="J41" i="11"/>
  <c r="I41" i="11"/>
  <c r="J40" i="11"/>
  <c r="I40" i="11"/>
  <c r="J39" i="11"/>
  <c r="I39" i="11"/>
  <c r="J38" i="11"/>
  <c r="I38" i="11"/>
  <c r="J37" i="11"/>
  <c r="I37" i="11"/>
  <c r="J36" i="11"/>
  <c r="I36" i="11"/>
  <c r="J35" i="11"/>
  <c r="I35" i="11"/>
  <c r="E36" i="11"/>
  <c r="F36" i="11"/>
  <c r="E37" i="11"/>
  <c r="F37" i="11"/>
  <c r="E38" i="11"/>
  <c r="F38" i="11"/>
  <c r="E39" i="11"/>
  <c r="F39" i="11"/>
  <c r="E40" i="11"/>
  <c r="F40" i="11"/>
  <c r="E41" i="11"/>
  <c r="F41" i="11"/>
  <c r="E42" i="11"/>
  <c r="F42" i="11"/>
  <c r="E43" i="11"/>
  <c r="F43" i="11"/>
  <c r="E44" i="11"/>
  <c r="F44" i="11"/>
  <c r="E45" i="11"/>
  <c r="F45" i="11"/>
  <c r="E46" i="11"/>
  <c r="F46" i="11"/>
  <c r="E47" i="11"/>
  <c r="F47" i="11"/>
  <c r="E48" i="11"/>
  <c r="F48" i="11"/>
  <c r="E49" i="11"/>
  <c r="F49" i="11"/>
  <c r="E50" i="11"/>
  <c r="F50" i="11"/>
  <c r="E51" i="11"/>
  <c r="F51" i="11"/>
  <c r="E52" i="11"/>
  <c r="F52" i="11"/>
  <c r="E53" i="11"/>
  <c r="F53" i="11"/>
  <c r="E54" i="11"/>
  <c r="F54" i="11"/>
  <c r="E55" i="11"/>
  <c r="F55" i="11"/>
  <c r="E56" i="11"/>
  <c r="F56" i="11"/>
  <c r="E57" i="11"/>
  <c r="F57" i="11"/>
  <c r="F35" i="11"/>
  <c r="E35" i="11"/>
  <c r="B38" i="11"/>
  <c r="R8" i="11" l="1"/>
  <c r="Q8" i="11"/>
  <c r="N8" i="11"/>
  <c r="M8" i="11"/>
  <c r="J8" i="11"/>
  <c r="I8" i="11"/>
  <c r="F8" i="11"/>
  <c r="E8" i="11"/>
</calcChain>
</file>

<file path=xl/sharedStrings.xml><?xml version="1.0" encoding="utf-8"?>
<sst xmlns="http://schemas.openxmlformats.org/spreadsheetml/2006/main" count="97" uniqueCount="39">
  <si>
    <t>n.</t>
  </si>
  <si>
    <t>Regione/Provincia autonoma</t>
  </si>
  <si>
    <t>Esercizi alberghieri</t>
  </si>
  <si>
    <t>Esercizi complementari</t>
  </si>
  <si>
    <t>n. letti</t>
  </si>
  <si>
    <t>TOTALE esercizi ricettivi</t>
  </si>
  <si>
    <t>Trento</t>
  </si>
  <si>
    <t>Trentino-Alto Adige</t>
  </si>
  <si>
    <t>Bolzano/Bozen</t>
  </si>
  <si>
    <t>ITALIA</t>
  </si>
  <si>
    <t>Titolo</t>
  </si>
  <si>
    <t>Fonte</t>
  </si>
  <si>
    <t>Elaborazione ISPRA su dati ISTAT</t>
  </si>
  <si>
    <t>Legenda</t>
  </si>
  <si>
    <t>Lombardia</t>
  </si>
  <si>
    <t xml:space="preserve">Valle d'Aosta </t>
  </si>
  <si>
    <t>Piemonte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</si>
  <si>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</si>
  <si>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</si>
  <si>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</si>
  <si>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</si>
  <si>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</si>
  <si>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</si>
  <si>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</si>
  <si>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</si>
  <si>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</si>
  <si>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</si>
  <si>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</si>
  <si>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</si>
  <si>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</si>
  <si>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</si>
  <si>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</si>
  <si>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</si>
  <si>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Superficie</t>
  </si>
  <si>
    <r>
      <t>Bed and Breakfast</t>
    </r>
    <r>
      <rPr>
        <sz val="10"/>
        <rFont val="Arial"/>
        <family val="2"/>
      </rPr>
      <t xml:space="preserve"> </t>
    </r>
  </si>
  <si>
    <r>
      <t>km</t>
    </r>
    <r>
      <rPr>
        <vertAlign val="superscript"/>
        <sz val="10"/>
        <rFont val="Arial"/>
        <family val="2"/>
      </rPr>
      <t>2</t>
    </r>
  </si>
  <si>
    <r>
      <t>n./km</t>
    </r>
    <r>
      <rPr>
        <vertAlign val="superscript"/>
        <sz val="10"/>
        <rFont val="Arial"/>
        <family val="2"/>
      </rPr>
      <t>2</t>
    </r>
  </si>
  <si>
    <r>
      <t>letti/km</t>
    </r>
    <r>
      <rPr>
        <vertAlign val="superscript"/>
        <sz val="10"/>
        <rFont val="Arial"/>
        <family val="2"/>
      </rPr>
      <t>2</t>
    </r>
  </si>
  <si>
    <t>Tabella 4: Densità degli esercizi ricettivi per regione e provincia autonoma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</si>
</sst>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10"/>
      <name val="MS Sans Serif"/>
      <family val="2"/>
    </font>
    <font>
      <sz val="10"/>
      <name val="MS Sans Serif"/>
    </font>
    <font>
      <vertAlign val="superscript"/>
      <sz val="10"/>
      <name val="Arial"/>
      <family val="2"/>
    </font>
    <font>
      <b/>
      <sz val="10"/>
      <color rgb="FF0070C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" fillId="0" borderId="0"/>
    <xf numFmtId="0" fontId="2" fillId="0" borderId="0"/>
    <xf numFmtId="41" fontId="2" fillId="0" borderId="0" applyFont="0" applyFill="0" applyBorder="0" applyAlignment="0" applyProtection="0"/>
    <xf numFmtId="0" fontId="22" fillId="0" borderId="0"/>
    <xf numFmtId="41" fontId="1" fillId="0" borderId="0" applyFont="0" applyFill="0" applyBorder="0" applyAlignment="0" applyProtection="0"/>
    <xf numFmtId="41" fontId="27" fillId="0" borderId="0" applyFont="0" applyFill="0" applyBorder="0" applyAlignment="0" applyProtection="0"/>
    <xf numFmtId="0" fontId="28" fillId="0" borderId="0"/>
    <xf numFmtId="43" fontId="27" fillId="0" borderId="0" applyFont="0" applyFill="0" applyBorder="0" applyAlignment="0" applyProtection="0"/>
    <xf numFmtId="0" fontId="1" fillId="0" borderId="0"/>
    <xf numFmtId="43" fontId="22" fillId="0" borderId="0" applyFont="0" applyFill="0" applyBorder="0" applyAlignment="0" applyProtection="0"/>
  </cellStyleXfs>
  <cellXfs count="63">
    <xf numFmtId="0" fontId="0" fillId="0" borderId="0" xfId="0"/>
    <xf numFmtId="0" fontId="21" fillId="0" borderId="10" xfId="43" applyFont="1" applyBorder="1" applyAlignment="1">
      <alignment vertical="top"/>
    </xf>
    <xf numFmtId="0" fontId="22" fillId="0" borderId="0" xfId="45"/>
    <xf numFmtId="41" fontId="21" fillId="0" borderId="0" xfId="46" applyFont="1" applyFill="1" applyBorder="1" applyAlignment="1">
      <alignment horizontal="right" vertical="center" wrapText="1"/>
    </xf>
    <xf numFmtId="41" fontId="26" fillId="0" borderId="0" xfId="46" applyFont="1" applyFill="1" applyBorder="1" applyAlignment="1">
      <alignment horizontal="right" vertical="center" wrapText="1"/>
    </xf>
    <xf numFmtId="1" fontId="22" fillId="0" borderId="0" xfId="45" applyNumberFormat="1"/>
    <xf numFmtId="3" fontId="22" fillId="0" borderId="10" xfId="0" applyNumberFormat="1" applyFont="1" applyBorder="1"/>
    <xf numFmtId="3" fontId="22" fillId="0" borderId="10" xfId="0" applyNumberFormat="1" applyFont="1" applyBorder="1" applyAlignment="1">
      <alignment vertical="center" wrapText="1"/>
    </xf>
    <xf numFmtId="3" fontId="24" fillId="0" borderId="10" xfId="0" applyNumberFormat="1" applyFont="1" applyBorder="1" applyAlignment="1">
      <alignment horizontal="right" vertical="center" wrapText="1"/>
    </xf>
    <xf numFmtId="4" fontId="22" fillId="0" borderId="10" xfId="0" applyNumberFormat="1" applyFont="1" applyBorder="1"/>
    <xf numFmtId="4" fontId="25" fillId="0" borderId="10" xfId="43" applyNumberFormat="1" applyFont="1" applyBorder="1"/>
    <xf numFmtId="2" fontId="25" fillId="0" borderId="10" xfId="43" applyNumberFormat="1" applyFont="1" applyBorder="1"/>
    <xf numFmtId="4" fontId="21" fillId="0" borderId="10" xfId="0" applyNumberFormat="1" applyFont="1" applyBorder="1"/>
    <xf numFmtId="4" fontId="23" fillId="0" borderId="10" xfId="43" applyNumberFormat="1" applyFont="1" applyBorder="1"/>
    <xf numFmtId="2" fontId="23" fillId="0" borderId="10" xfId="43" applyNumberFormat="1" applyFont="1" applyBorder="1"/>
    <xf numFmtId="3" fontId="21" fillId="0" borderId="10" xfId="0" applyNumberFormat="1" applyFont="1" applyBorder="1"/>
    <xf numFmtId="49" fontId="22" fillId="0" borderId="10" xfId="0" applyNumberFormat="1" applyFont="1" applyBorder="1" applyAlignment="1">
      <alignment horizontal="center" wrapText="1"/>
    </xf>
    <xf numFmtId="0" fontId="22" fillId="0" borderId="10" xfId="43" applyFont="1" applyBorder="1" applyAlignment="1">
      <alignment vertical="top"/>
    </xf>
    <xf numFmtId="49" fontId="22" fillId="0" borderId="10" xfId="0" applyNumberFormat="1" applyFont="1" applyBorder="1" applyAlignment="1">
      <alignment horizontal="center" vertical="top" wrapText="1"/>
    </xf>
    <xf numFmtId="3" fontId="22" fillId="0" borderId="10" xfId="44" applyNumberFormat="1" applyFont="1" applyFill="1" applyBorder="1" applyAlignment="1">
      <alignment vertical="top"/>
    </xf>
    <xf numFmtId="49" fontId="22" fillId="0" borderId="10" xfId="43" applyNumberFormat="1" applyFont="1" applyBorder="1" applyAlignment="1">
      <alignment horizontal="center"/>
    </xf>
    <xf numFmtId="3" fontId="22" fillId="0" borderId="10" xfId="44" applyNumberFormat="1" applyFont="1" applyFill="1" applyBorder="1" applyAlignment="1">
      <alignment horizontal="center" vertical="center"/>
    </xf>
    <xf numFmtId="41" fontId="22" fillId="0" borderId="10" xfId="44" applyFont="1" applyFill="1" applyBorder="1" applyAlignment="1">
      <alignment horizontal="center" vertical="top"/>
    </xf>
    <xf numFmtId="0" fontId="24" fillId="0" borderId="10" xfId="43" applyFont="1" applyBorder="1" applyAlignment="1">
      <alignment horizontal="right" vertical="top"/>
    </xf>
    <xf numFmtId="0" fontId="22" fillId="0" borderId="0" xfId="43" applyFont="1" applyAlignment="1">
      <alignment vertical="top"/>
    </xf>
    <xf numFmtId="3" fontId="22" fillId="0" borderId="0" xfId="0" applyNumberFormat="1" applyFont="1" applyAlignment="1">
      <alignment vertical="top" wrapText="1"/>
    </xf>
    <xf numFmtId="0" fontId="22" fillId="0" borderId="11" xfId="43" applyFont="1" applyBorder="1" applyAlignment="1">
      <alignment vertical="top"/>
    </xf>
    <xf numFmtId="0" fontId="24" fillId="0" borderId="12" xfId="43" applyFont="1" applyBorder="1" applyAlignment="1">
      <alignment horizontal="right" vertical="top"/>
    </xf>
    <xf numFmtId="2" fontId="0" fillId="0" borderId="10" xfId="0" applyNumberFormat="1" applyBorder="1"/>
    <xf numFmtId="2" fontId="21" fillId="0" borderId="10" xfId="0" applyNumberFormat="1" applyFont="1" applyBorder="1"/>
    <xf numFmtId="164" fontId="25" fillId="0" borderId="10" xfId="43" applyNumberFormat="1" applyFont="1" applyBorder="1"/>
    <xf numFmtId="164" fontId="23" fillId="0" borderId="10" xfId="43" applyNumberFormat="1" applyFont="1" applyBorder="1"/>
    <xf numFmtId="49" fontId="22" fillId="0" borderId="10" xfId="0" applyNumberFormat="1" applyFont="1" applyBorder="1" applyAlignment="1">
      <alignment horizontal="center" vertical="center" wrapText="1"/>
    </xf>
    <xf numFmtId="0" fontId="22" fillId="0" borderId="10" xfId="43" applyFont="1" applyBorder="1" applyAlignment="1">
      <alignment horizontal="center" vertical="center"/>
    </xf>
    <xf numFmtId="165" fontId="22" fillId="0" borderId="10" xfId="0" applyNumberFormat="1" applyFont="1" applyBorder="1" applyAlignment="1">
      <alignment vertical="center" wrapText="1"/>
    </xf>
    <xf numFmtId="165" fontId="0" fillId="0" borderId="10" xfId="0" applyNumberFormat="1" applyBorder="1"/>
    <xf numFmtId="165" fontId="22" fillId="0" borderId="0" xfId="0" applyNumberFormat="1" applyFont="1"/>
    <xf numFmtId="165" fontId="21" fillId="0" borderId="10" xfId="0" applyNumberFormat="1" applyFont="1" applyBorder="1"/>
    <xf numFmtId="41" fontId="0" fillId="0" borderId="10" xfId="0" applyNumberFormat="1" applyBorder="1"/>
    <xf numFmtId="41" fontId="22" fillId="0" borderId="10" xfId="0" applyNumberFormat="1" applyFont="1" applyBorder="1"/>
    <xf numFmtId="41" fontId="0" fillId="0" borderId="0" xfId="0" applyNumberFormat="1"/>
    <xf numFmtId="41" fontId="21" fillId="0" borderId="10" xfId="0" applyNumberFormat="1" applyFont="1" applyBorder="1"/>
    <xf numFmtId="165" fontId="0" fillId="0" borderId="0" xfId="0" applyNumberFormat="1"/>
    <xf numFmtId="165" fontId="22" fillId="0" borderId="10" xfId="0" applyNumberFormat="1" applyFont="1" applyBorder="1"/>
    <xf numFmtId="165" fontId="25" fillId="0" borderId="10" xfId="43" applyNumberFormat="1" applyFont="1" applyBorder="1"/>
    <xf numFmtId="0" fontId="30" fillId="0" borderId="0" xfId="0" applyFont="1"/>
    <xf numFmtId="49" fontId="22" fillId="0" borderId="11" xfId="43" applyNumberFormat="1" applyFont="1" applyBorder="1" applyAlignment="1">
      <alignment horizontal="left" vertical="top" wrapText="1"/>
    </xf>
    <xf numFmtId="49" fontId="22" fillId="0" borderId="12" xfId="43" applyNumberFormat="1" applyFont="1" applyBorder="1" applyAlignment="1">
      <alignment horizontal="left" vertical="top" wrapText="1"/>
    </xf>
    <xf numFmtId="49" fontId="22" fillId="0" borderId="13" xfId="43" applyNumberFormat="1" applyFont="1" applyBorder="1" applyAlignment="1">
      <alignment horizontal="center" vertical="center"/>
    </xf>
    <xf numFmtId="49" fontId="22" fillId="0" borderId="14" xfId="43" applyNumberFormat="1" applyFont="1" applyBorder="1" applyAlignment="1">
      <alignment horizontal="center" vertical="center"/>
    </xf>
    <xf numFmtId="49" fontId="22" fillId="0" borderId="15" xfId="43" applyNumberFormat="1" applyFont="1" applyBorder="1" applyAlignment="1">
      <alignment horizontal="center" vertical="center"/>
    </xf>
    <xf numFmtId="41" fontId="22" fillId="0" borderId="13" xfId="44" applyFont="1" applyFill="1" applyBorder="1" applyAlignment="1">
      <alignment horizontal="center" vertical="center"/>
    </xf>
    <xf numFmtId="41" fontId="22" fillId="0" borderId="14" xfId="44" applyFont="1" applyFill="1" applyBorder="1" applyAlignment="1">
      <alignment horizontal="center" vertical="center"/>
    </xf>
    <xf numFmtId="41" fontId="22" fillId="0" borderId="15" xfId="44" applyFont="1" applyFill="1" applyBorder="1" applyAlignment="1">
      <alignment horizontal="center" vertical="center"/>
    </xf>
    <xf numFmtId="3" fontId="24" fillId="0" borderId="13" xfId="44" applyNumberFormat="1" applyFont="1" applyFill="1" applyBorder="1" applyAlignment="1">
      <alignment horizontal="center" vertical="center"/>
    </xf>
    <xf numFmtId="3" fontId="24" fillId="0" borderId="14" xfId="44" applyNumberFormat="1" applyFont="1" applyFill="1" applyBorder="1" applyAlignment="1">
      <alignment horizontal="center" vertical="center"/>
    </xf>
    <xf numFmtId="3" fontId="24" fillId="0" borderId="15" xfId="44" applyNumberFormat="1" applyFont="1" applyFill="1" applyBorder="1" applyAlignment="1">
      <alignment horizontal="center" vertical="center"/>
    </xf>
    <xf numFmtId="0" fontId="22" fillId="0" borderId="13" xfId="43" applyFont="1" applyBorder="1" applyAlignment="1">
      <alignment horizontal="center" vertical="center"/>
    </xf>
    <xf numFmtId="0" fontId="22" fillId="0" borderId="14" xfId="43" applyFont="1" applyBorder="1" applyAlignment="1">
      <alignment horizontal="center" vertical="center"/>
    </xf>
    <xf numFmtId="0" fontId="22" fillId="0" borderId="15" xfId="43" applyFont="1" applyBorder="1" applyAlignment="1">
      <alignment horizontal="center" vertical="center"/>
    </xf>
    <xf numFmtId="3" fontId="22" fillId="0" borderId="0" xfId="0" applyNumberFormat="1" applyFont="1" applyAlignment="1">
      <alignment horizontal="left" vertical="top" wrapText="1"/>
    </xf>
    <xf numFmtId="49" fontId="22" fillId="0" borderId="0" xfId="45" applyNumberFormat="1" applyAlignment="1">
      <alignment horizontal="left" wrapText="1"/>
    </xf>
    <xf numFmtId="0" fontId="22" fillId="0" borderId="0" xfId="45" applyAlignment="1">
      <alignment horizontal="left" wrapText="1"/>
    </xf>
  </cellXfs>
  <cellStyles count="5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 [0] 2" xfId="44" xr:uid="{00000000-0005-0000-0000-00001D000000}"/>
    <cellStyle name="Migliaia [0] 2 2" xfId="47" xr:uid="{5793DA36-8210-3D48-A00D-83BCB3CB2CFC}"/>
    <cellStyle name="Migliaia [0] 3" xfId="46" xr:uid="{00000000-0005-0000-0000-00001E000000}"/>
    <cellStyle name="Migliaia 2" xfId="49" xr:uid="{92894214-18BA-4040-8397-E62ECB2CA384}"/>
    <cellStyle name="Migliaia 3" xfId="51" xr:uid="{14508DD7-8007-4408-A115-7C9C0A64DF5C}"/>
    <cellStyle name="Neutrale" xfId="8" builtinId="28" customBuiltin="1"/>
    <cellStyle name="Normale" xfId="0" builtinId="0" customBuiltin="1"/>
    <cellStyle name="Normale 2" xfId="42" xr:uid="{00000000-0005-0000-0000-000021000000}"/>
    <cellStyle name="Normale 2 2" xfId="50" xr:uid="{5EA5F6CC-515D-DD48-B3BD-03F3D53AF613}"/>
    <cellStyle name="Normale 3" xfId="43" xr:uid="{00000000-0005-0000-0000-000022000000}"/>
    <cellStyle name="Normale 4" xfId="45" xr:uid="{00000000-0005-0000-0000-000023000000}"/>
    <cellStyle name="Normale 4 2" xfId="48" xr:uid="{E23FD00E-57A6-D148-897F-35BD2C7E95C7}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C0712-D170-DE4E-9A3E-F8F6998E9974}">
  <dimension ref="A2:R57"/>
  <sheetViews>
    <sheetView topLeftCell="A41" zoomScaleNormal="100" workbookViewId="0">
      <selection activeCell="K35" sqref="K35"/>
    </sheetView>
  </sheetViews>
  <sheetFormatPr defaultColWidth="11.5703125" defaultRowHeight="12.75" x14ac:dyDescent="0.2"/>
  <cols>
    <col min="1" max="1" width="18.140625" customWidth="1"/>
    <col min="14" max="14" width="11" customWidth="1"/>
  </cols>
  <sheetData>
    <row r="2" spans="1:18" x14ac:dyDescent="0.2">
      <c r="A2" s="45">
        <v>2024</v>
      </c>
    </row>
    <row r="3" spans="1:18" ht="26.45" customHeight="1" x14ac:dyDescent="0.2">
      <c r="A3" s="46" t="s">
        <v>1</v>
      </c>
      <c r="B3" s="32" t="s">
        <v>33</v>
      </c>
      <c r="C3" s="48" t="s">
        <v>2</v>
      </c>
      <c r="D3" s="49"/>
      <c r="E3" s="49"/>
      <c r="F3" s="50"/>
      <c r="G3" s="51" t="s">
        <v>3</v>
      </c>
      <c r="H3" s="52"/>
      <c r="I3" s="52"/>
      <c r="J3" s="53"/>
      <c r="K3" s="54" t="s">
        <v>34</v>
      </c>
      <c r="L3" s="55"/>
      <c r="M3" s="56"/>
      <c r="N3" s="19"/>
      <c r="O3" s="57" t="s">
        <v>5</v>
      </c>
      <c r="P3" s="58"/>
      <c r="Q3" s="58"/>
      <c r="R3" s="59"/>
    </row>
    <row r="4" spans="1:18" ht="14.25" x14ac:dyDescent="0.2">
      <c r="A4" s="47"/>
      <c r="B4" s="18" t="s">
        <v>35</v>
      </c>
      <c r="C4" s="20" t="s">
        <v>0</v>
      </c>
      <c r="D4" s="20" t="s">
        <v>4</v>
      </c>
      <c r="E4" s="16" t="s">
        <v>36</v>
      </c>
      <c r="F4" s="16" t="s">
        <v>37</v>
      </c>
      <c r="G4" s="21" t="s">
        <v>0</v>
      </c>
      <c r="H4" s="21" t="s">
        <v>4</v>
      </c>
      <c r="I4" s="16" t="s">
        <v>36</v>
      </c>
      <c r="J4" s="16" t="s">
        <v>37</v>
      </c>
      <c r="K4" s="22" t="s">
        <v>0</v>
      </c>
      <c r="L4" s="21" t="s">
        <v>4</v>
      </c>
      <c r="M4" s="16" t="s">
        <v>36</v>
      </c>
      <c r="N4" s="16" t="s">
        <v>37</v>
      </c>
      <c r="O4" s="33" t="s">
        <v>0</v>
      </c>
      <c r="P4" s="33" t="s">
        <v>4</v>
      </c>
      <c r="Q4" s="32" t="s">
        <v>36</v>
      </c>
      <c r="R4" s="32" t="s">
        <v>37</v>
      </c>
    </row>
    <row r="5" spans="1:18" x14ac:dyDescent="0.2">
      <c r="A5" s="17" t="s">
        <v>16</v>
      </c>
      <c r="B5" s="7">
        <v>25387.069100000001</v>
      </c>
      <c r="C5" s="34">
        <v>1343</v>
      </c>
      <c r="D5" s="34">
        <v>80714</v>
      </c>
      <c r="E5" s="9">
        <f t="shared" ref="E5:E27" si="0">C5/B5</f>
        <v>5.2900947120358997E-2</v>
      </c>
      <c r="F5" s="9">
        <f t="shared" ref="F5:F27" si="1">D5/B5</f>
        <v>3.1793351048940108</v>
      </c>
      <c r="G5" s="38">
        <v>5383</v>
      </c>
      <c r="H5" s="38">
        <v>199240</v>
      </c>
      <c r="I5" s="10">
        <f t="shared" ref="I5:I27" si="2">G5/B5</f>
        <v>0.2120370799321612</v>
      </c>
      <c r="J5" s="10">
        <f t="shared" ref="J5:J27" si="3">H5/B5</f>
        <v>7.8480898765899685</v>
      </c>
      <c r="K5" s="35">
        <v>1751</v>
      </c>
      <c r="L5" s="35">
        <v>8577</v>
      </c>
      <c r="M5" s="28">
        <f t="shared" ref="M5:M27" si="4">K5/B5</f>
        <v>6.8972120929075661E-2</v>
      </c>
      <c r="N5" s="28">
        <f t="shared" ref="N5:N27" si="5">L5/B5</f>
        <v>0.3378491611700068</v>
      </c>
      <c r="O5" s="43">
        <v>7134</v>
      </c>
      <c r="P5" s="43">
        <v>207817</v>
      </c>
      <c r="Q5" s="11">
        <f t="shared" ref="Q5:Q27" si="6">O5/B5</f>
        <v>0.28100920086123687</v>
      </c>
      <c r="R5" s="30">
        <f t="shared" ref="R5:R27" si="7">P5/B5</f>
        <v>8.1859390377599759</v>
      </c>
    </row>
    <row r="6" spans="1:18" x14ac:dyDescent="0.2">
      <c r="A6" s="17" t="s">
        <v>15</v>
      </c>
      <c r="B6" s="7">
        <v>3260.8980999999999</v>
      </c>
      <c r="C6" s="35">
        <v>444</v>
      </c>
      <c r="D6" s="35">
        <v>25070</v>
      </c>
      <c r="E6" s="9">
        <f t="shared" si="0"/>
        <v>0.13615880851965292</v>
      </c>
      <c r="F6" s="9">
        <f t="shared" si="1"/>
        <v>7.6880660576299515</v>
      </c>
      <c r="G6" s="39">
        <v>1115</v>
      </c>
      <c r="H6" s="39">
        <v>55600</v>
      </c>
      <c r="I6" s="10">
        <f t="shared" si="2"/>
        <v>0.34193034121489413</v>
      </c>
      <c r="J6" s="10">
        <f t="shared" si="3"/>
        <v>17.050517463271852</v>
      </c>
      <c r="K6" s="35">
        <v>195</v>
      </c>
      <c r="L6" s="35">
        <v>919</v>
      </c>
      <c r="M6" s="28">
        <f t="shared" si="4"/>
        <v>5.9799476714712432E-2</v>
      </c>
      <c r="N6" s="28">
        <f t="shared" si="5"/>
        <v>0.28182420051702933</v>
      </c>
      <c r="O6" s="44">
        <v>1310</v>
      </c>
      <c r="P6" s="44">
        <v>56519</v>
      </c>
      <c r="Q6" s="11">
        <f t="shared" si="6"/>
        <v>0.4017298179296066</v>
      </c>
      <c r="R6" s="30">
        <f t="shared" si="7"/>
        <v>17.332341663788881</v>
      </c>
    </row>
    <row r="7" spans="1:18" x14ac:dyDescent="0.2">
      <c r="A7" s="26" t="s">
        <v>14</v>
      </c>
      <c r="B7" s="6">
        <v>23863.651399999999</v>
      </c>
      <c r="C7" s="35">
        <v>2832</v>
      </c>
      <c r="D7" s="35">
        <v>205010</v>
      </c>
      <c r="E7" s="9">
        <f t="shared" si="0"/>
        <v>0.11867421093823052</v>
      </c>
      <c r="F7" s="9">
        <f t="shared" si="1"/>
        <v>8.5908898250164683</v>
      </c>
      <c r="G7" s="39">
        <v>22694</v>
      </c>
      <c r="H7" s="39">
        <v>439041</v>
      </c>
      <c r="I7" s="10">
        <f t="shared" si="2"/>
        <v>0.95098606745487413</v>
      </c>
      <c r="J7" s="10">
        <f t="shared" si="3"/>
        <v>18.397896979001295</v>
      </c>
      <c r="K7" s="35">
        <v>2492</v>
      </c>
      <c r="L7" s="35">
        <v>14110</v>
      </c>
      <c r="M7" s="28">
        <f t="shared" si="4"/>
        <v>0.10442660086796274</v>
      </c>
      <c r="N7" s="28">
        <f t="shared" si="5"/>
        <v>0.59127581791611328</v>
      </c>
      <c r="O7" s="44">
        <v>25186</v>
      </c>
      <c r="P7" s="44">
        <v>453151</v>
      </c>
      <c r="Q7" s="11">
        <f t="shared" si="6"/>
        <v>1.0554126683228369</v>
      </c>
      <c r="R7" s="30">
        <f t="shared" si="7"/>
        <v>18.989172796917408</v>
      </c>
    </row>
    <row r="8" spans="1:18" x14ac:dyDescent="0.2">
      <c r="A8" s="24" t="s">
        <v>7</v>
      </c>
      <c r="B8" s="25">
        <f>SUM(B9:B10)</f>
        <v>13605.500799999994</v>
      </c>
      <c r="C8" s="36">
        <v>5380</v>
      </c>
      <c r="D8" s="36">
        <v>256246</v>
      </c>
      <c r="E8" s="9">
        <f t="shared" si="0"/>
        <v>0.39542829617855757</v>
      </c>
      <c r="F8" s="9">
        <f t="shared" si="1"/>
        <v>18.833999848061463</v>
      </c>
      <c r="G8" s="40">
        <v>14835</v>
      </c>
      <c r="H8" s="40">
        <v>430543</v>
      </c>
      <c r="I8" s="10">
        <f t="shared" si="2"/>
        <v>1.0903678018232159</v>
      </c>
      <c r="J8" s="10">
        <f t="shared" si="3"/>
        <v>31.644774148997161</v>
      </c>
      <c r="K8" s="42">
        <v>508</v>
      </c>
      <c r="L8" s="42">
        <v>3348</v>
      </c>
      <c r="M8" s="28">
        <f t="shared" si="4"/>
        <v>3.7337839118718824E-2</v>
      </c>
      <c r="N8" s="28">
        <f t="shared" si="5"/>
        <v>0.2460769397036823</v>
      </c>
      <c r="O8" s="42">
        <v>15343</v>
      </c>
      <c r="P8" s="42">
        <v>433891</v>
      </c>
      <c r="Q8" s="11">
        <f t="shared" si="6"/>
        <v>1.1277056409419348</v>
      </c>
      <c r="R8" s="30">
        <f t="shared" si="7"/>
        <v>31.890851088700842</v>
      </c>
    </row>
    <row r="9" spans="1:18" x14ac:dyDescent="0.2">
      <c r="A9" s="27" t="s">
        <v>8</v>
      </c>
      <c r="B9" s="8">
        <v>7398.3810000000003</v>
      </c>
      <c r="C9" s="35">
        <v>3950</v>
      </c>
      <c r="D9" s="35">
        <v>165344</v>
      </c>
      <c r="E9" s="9">
        <f t="shared" si="0"/>
        <v>0.53390059257559186</v>
      </c>
      <c r="F9" s="9">
        <f t="shared" si="1"/>
        <v>22.348673311093332</v>
      </c>
      <c r="G9" s="39">
        <v>11833</v>
      </c>
      <c r="H9" s="39">
        <v>258843</v>
      </c>
      <c r="I9" s="10">
        <f t="shared" si="2"/>
        <v>1.5994039777080957</v>
      </c>
      <c r="J9" s="10">
        <f t="shared" si="3"/>
        <v>34.986438249125044</v>
      </c>
      <c r="K9" s="35">
        <v>0</v>
      </c>
      <c r="L9" s="35">
        <v>0</v>
      </c>
      <c r="M9" s="28">
        <f t="shared" si="4"/>
        <v>0</v>
      </c>
      <c r="N9" s="28">
        <f t="shared" si="5"/>
        <v>0</v>
      </c>
      <c r="O9" s="44">
        <v>11833</v>
      </c>
      <c r="P9" s="44">
        <v>258843</v>
      </c>
      <c r="Q9" s="11">
        <f t="shared" si="6"/>
        <v>1.5994039777080957</v>
      </c>
      <c r="R9" s="30">
        <f t="shared" si="7"/>
        <v>34.986438249125044</v>
      </c>
    </row>
    <row r="10" spans="1:18" x14ac:dyDescent="0.2">
      <c r="A10" s="23" t="s">
        <v>6</v>
      </c>
      <c r="B10" s="8">
        <v>6207.1197999999949</v>
      </c>
      <c r="C10" s="35">
        <v>1430</v>
      </c>
      <c r="D10" s="35">
        <v>90902</v>
      </c>
      <c r="E10" s="9">
        <f t="shared" si="0"/>
        <v>0.23038060261057006</v>
      </c>
      <c r="F10" s="9">
        <f t="shared" si="1"/>
        <v>14.644795481472755</v>
      </c>
      <c r="G10" s="39">
        <v>3002</v>
      </c>
      <c r="H10" s="39">
        <v>171700</v>
      </c>
      <c r="I10" s="10">
        <f t="shared" si="2"/>
        <v>0.48363816016568628</v>
      </c>
      <c r="J10" s="10">
        <f t="shared" si="3"/>
        <v>27.661782844919497</v>
      </c>
      <c r="K10" s="35">
        <v>508</v>
      </c>
      <c r="L10" s="35">
        <v>3348</v>
      </c>
      <c r="M10" s="28">
        <f t="shared" si="4"/>
        <v>8.1841500787531191E-2</v>
      </c>
      <c r="N10" s="28">
        <f t="shared" si="5"/>
        <v>0.53938059967845353</v>
      </c>
      <c r="O10" s="44">
        <v>3510</v>
      </c>
      <c r="P10" s="44">
        <v>175048</v>
      </c>
      <c r="Q10" s="11">
        <f t="shared" si="6"/>
        <v>0.56547966095321744</v>
      </c>
      <c r="R10" s="30">
        <f t="shared" si="7"/>
        <v>28.201163444597952</v>
      </c>
    </row>
    <row r="11" spans="1:18" x14ac:dyDescent="0.2">
      <c r="A11" s="17" t="s">
        <v>17</v>
      </c>
      <c r="B11" s="7">
        <v>18407.415700000001</v>
      </c>
      <c r="C11" s="35">
        <v>3133</v>
      </c>
      <c r="D11" s="35">
        <v>214001</v>
      </c>
      <c r="E11" s="9">
        <f t="shared" si="0"/>
        <v>0.17020314263886591</v>
      </c>
      <c r="F11" s="9">
        <f t="shared" si="1"/>
        <v>11.625803615659095</v>
      </c>
      <c r="G11" s="39">
        <v>63212</v>
      </c>
      <c r="H11" s="39">
        <v>786892</v>
      </c>
      <c r="I11" s="10">
        <f t="shared" si="2"/>
        <v>3.4340507668330646</v>
      </c>
      <c r="J11" s="10">
        <f t="shared" si="3"/>
        <v>42.748640701366895</v>
      </c>
      <c r="K11" s="35">
        <v>1799</v>
      </c>
      <c r="L11" s="35">
        <v>8937</v>
      </c>
      <c r="M11" s="28">
        <f t="shared" si="4"/>
        <v>9.7732350337478388E-2</v>
      </c>
      <c r="N11" s="28">
        <f t="shared" si="5"/>
        <v>0.48551084767428809</v>
      </c>
      <c r="O11" s="44">
        <v>65011</v>
      </c>
      <c r="P11" s="44">
        <v>795829</v>
      </c>
      <c r="Q11" s="11">
        <f t="shared" si="6"/>
        <v>3.5317831171705429</v>
      </c>
      <c r="R11" s="30">
        <f t="shared" si="7"/>
        <v>43.234151549041179</v>
      </c>
    </row>
    <row r="12" spans="1:18" x14ac:dyDescent="0.2">
      <c r="A12" s="17" t="s">
        <v>18</v>
      </c>
      <c r="B12" s="7">
        <v>7862.3023999999996</v>
      </c>
      <c r="C12" s="35">
        <v>764</v>
      </c>
      <c r="D12" s="35">
        <v>44160</v>
      </c>
      <c r="E12" s="9">
        <f t="shared" si="0"/>
        <v>9.7172553424045363E-2</v>
      </c>
      <c r="F12" s="9">
        <f t="shared" si="1"/>
        <v>5.6166753392746633</v>
      </c>
      <c r="G12" s="39">
        <v>9866</v>
      </c>
      <c r="H12" s="39">
        <v>162045</v>
      </c>
      <c r="I12" s="10">
        <f t="shared" si="2"/>
        <v>1.2548487069131302</v>
      </c>
      <c r="J12" s="10">
        <f t="shared" si="3"/>
        <v>20.610374894763652</v>
      </c>
      <c r="K12" s="35">
        <v>761</v>
      </c>
      <c r="L12" s="35">
        <v>3843</v>
      </c>
      <c r="M12" s="28">
        <f t="shared" si="4"/>
        <v>9.6790985805888116E-2</v>
      </c>
      <c r="N12" s="28">
        <f t="shared" si="5"/>
        <v>0.48878811885943235</v>
      </c>
      <c r="O12" s="44">
        <v>10627</v>
      </c>
      <c r="P12" s="44">
        <v>165888</v>
      </c>
      <c r="Q12" s="11">
        <f t="shared" si="6"/>
        <v>1.3516396927190184</v>
      </c>
      <c r="R12" s="30">
        <f t="shared" si="7"/>
        <v>21.099163013623084</v>
      </c>
    </row>
    <row r="13" spans="1:18" x14ac:dyDescent="0.2">
      <c r="A13" s="17" t="s">
        <v>19</v>
      </c>
      <c r="B13" s="6">
        <v>5416.2134999999998</v>
      </c>
      <c r="C13" s="35">
        <v>1213</v>
      </c>
      <c r="D13" s="35">
        <v>57116</v>
      </c>
      <c r="E13" s="9">
        <f t="shared" si="0"/>
        <v>0.22395719814220766</v>
      </c>
      <c r="F13" s="9">
        <f t="shared" si="1"/>
        <v>10.545374549950811</v>
      </c>
      <c r="G13" s="39">
        <v>4840</v>
      </c>
      <c r="H13" s="39">
        <v>150632</v>
      </c>
      <c r="I13" s="10">
        <f t="shared" si="2"/>
        <v>0.8936132225954535</v>
      </c>
      <c r="J13" s="10">
        <f t="shared" si="3"/>
        <v>27.811311352478999</v>
      </c>
      <c r="K13" s="35">
        <v>953</v>
      </c>
      <c r="L13" s="35">
        <v>3806</v>
      </c>
      <c r="M13" s="28">
        <f t="shared" si="4"/>
        <v>0.17595318205236926</v>
      </c>
      <c r="N13" s="28">
        <f t="shared" si="5"/>
        <v>0.70270494322278843</v>
      </c>
      <c r="O13" s="44">
        <v>5793</v>
      </c>
      <c r="P13" s="44">
        <v>154438</v>
      </c>
      <c r="Q13" s="11">
        <f t="shared" si="6"/>
        <v>1.0695664046478228</v>
      </c>
      <c r="R13" s="30">
        <f t="shared" si="7"/>
        <v>28.514016295701786</v>
      </c>
    </row>
    <row r="14" spans="1:18" x14ac:dyDescent="0.2">
      <c r="A14" s="17" t="s">
        <v>20</v>
      </c>
      <c r="B14" s="6">
        <v>22452.777900000005</v>
      </c>
      <c r="C14" s="35">
        <v>4074</v>
      </c>
      <c r="D14" s="35">
        <v>281809</v>
      </c>
      <c r="E14" s="9">
        <f t="shared" si="0"/>
        <v>0.18144748138269337</v>
      </c>
      <c r="F14" s="9">
        <f t="shared" si="1"/>
        <v>12.551186372355286</v>
      </c>
      <c r="G14" s="39">
        <v>17060</v>
      </c>
      <c r="H14" s="39">
        <v>455180</v>
      </c>
      <c r="I14" s="10">
        <f t="shared" si="2"/>
        <v>0.75981689552988441</v>
      </c>
      <c r="J14" s="10">
        <f t="shared" si="3"/>
        <v>20.272769900779178</v>
      </c>
      <c r="K14" s="35">
        <v>2855</v>
      </c>
      <c r="L14" s="35">
        <v>11313</v>
      </c>
      <c r="M14" s="28">
        <f t="shared" si="4"/>
        <v>0.12715575830819578</v>
      </c>
      <c r="N14" s="28">
        <f t="shared" si="5"/>
        <v>0.50385747591615371</v>
      </c>
      <c r="O14" s="44">
        <v>19915</v>
      </c>
      <c r="P14" s="44">
        <v>466493</v>
      </c>
      <c r="Q14" s="11">
        <f t="shared" si="6"/>
        <v>0.88697265383808011</v>
      </c>
      <c r="R14" s="30">
        <f t="shared" si="7"/>
        <v>20.77662737669533</v>
      </c>
    </row>
    <row r="15" spans="1:18" x14ac:dyDescent="0.2">
      <c r="A15" s="17" t="s">
        <v>21</v>
      </c>
      <c r="B15" s="6">
        <v>22987.044199999997</v>
      </c>
      <c r="C15" s="35">
        <v>2712</v>
      </c>
      <c r="D15" s="35">
        <v>186956</v>
      </c>
      <c r="E15" s="9">
        <f t="shared" si="0"/>
        <v>0.11797950081811738</v>
      </c>
      <c r="F15" s="9">
        <f t="shared" si="1"/>
        <v>8.1331030807344966</v>
      </c>
      <c r="G15" s="39">
        <v>21842</v>
      </c>
      <c r="H15" s="39">
        <v>614013</v>
      </c>
      <c r="I15" s="10">
        <f t="shared" si="2"/>
        <v>0.95018741035004417</v>
      </c>
      <c r="J15" s="10">
        <f t="shared" si="3"/>
        <v>26.711263730027547</v>
      </c>
      <c r="K15" s="35">
        <v>537</v>
      </c>
      <c r="L15" s="35">
        <v>3130</v>
      </c>
      <c r="M15" s="28">
        <f t="shared" si="4"/>
        <v>2.3360985228366164E-2</v>
      </c>
      <c r="N15" s="28">
        <f t="shared" si="5"/>
        <v>0.13616365691766497</v>
      </c>
      <c r="O15" s="44">
        <v>22379</v>
      </c>
      <c r="P15" s="44">
        <v>617143</v>
      </c>
      <c r="Q15" s="11">
        <f t="shared" si="6"/>
        <v>0.97354839557841033</v>
      </c>
      <c r="R15" s="30">
        <f t="shared" si="7"/>
        <v>26.847427386945213</v>
      </c>
    </row>
    <row r="16" spans="1:18" x14ac:dyDescent="0.2">
      <c r="A16" s="17" t="s">
        <v>22</v>
      </c>
      <c r="B16" s="6">
        <v>8464.3275000000012</v>
      </c>
      <c r="C16" s="35">
        <v>436</v>
      </c>
      <c r="D16" s="35">
        <v>25062</v>
      </c>
      <c r="E16" s="9">
        <f t="shared" si="0"/>
        <v>5.151029423188079E-2</v>
      </c>
      <c r="F16" s="9">
        <f t="shared" si="1"/>
        <v>2.9608967753197164</v>
      </c>
      <c r="G16" s="39">
        <v>4239</v>
      </c>
      <c r="H16" s="39">
        <v>86688</v>
      </c>
      <c r="I16" s="10">
        <f t="shared" si="2"/>
        <v>0.50080765424069418</v>
      </c>
      <c r="J16" s="10">
        <f t="shared" si="3"/>
        <v>10.241569693516702</v>
      </c>
      <c r="K16" s="35">
        <v>728</v>
      </c>
      <c r="L16" s="35">
        <v>3676</v>
      </c>
      <c r="M16" s="28">
        <f t="shared" si="4"/>
        <v>8.6008014222039478E-2</v>
      </c>
      <c r="N16" s="28">
        <f t="shared" si="5"/>
        <v>0.43429321467062793</v>
      </c>
      <c r="O16" s="44">
        <v>4967</v>
      </c>
      <c r="P16" s="44">
        <v>90364</v>
      </c>
      <c r="Q16" s="11">
        <f t="shared" si="6"/>
        <v>0.5868156684627337</v>
      </c>
      <c r="R16" s="30">
        <f t="shared" si="7"/>
        <v>10.67586290818733</v>
      </c>
    </row>
    <row r="17" spans="1:18" x14ac:dyDescent="0.2">
      <c r="A17" s="17" t="s">
        <v>23</v>
      </c>
      <c r="B17" s="6">
        <v>9401.3754999999983</v>
      </c>
      <c r="C17" s="35">
        <v>773</v>
      </c>
      <c r="D17" s="35">
        <v>51736</v>
      </c>
      <c r="E17" s="9">
        <f t="shared" si="0"/>
        <v>8.2222011023812436E-2</v>
      </c>
      <c r="F17" s="9">
        <f t="shared" si="1"/>
        <v>5.5030245308253045</v>
      </c>
      <c r="G17" s="39">
        <v>4177</v>
      </c>
      <c r="H17" s="39">
        <v>173780</v>
      </c>
      <c r="I17" s="10">
        <f t="shared" si="2"/>
        <v>0.44429668828779373</v>
      </c>
      <c r="J17" s="10">
        <f t="shared" si="3"/>
        <v>18.484529205327458</v>
      </c>
      <c r="K17" s="35">
        <v>1524</v>
      </c>
      <c r="L17" s="35">
        <v>7987</v>
      </c>
      <c r="M17" s="28">
        <f t="shared" si="4"/>
        <v>0.16210393893957328</v>
      </c>
      <c r="N17" s="28">
        <f t="shared" si="5"/>
        <v>0.84955653563672695</v>
      </c>
      <c r="O17" s="44">
        <v>5701</v>
      </c>
      <c r="P17" s="44">
        <v>181767</v>
      </c>
      <c r="Q17" s="11">
        <f t="shared" si="6"/>
        <v>0.60640062722736698</v>
      </c>
      <c r="R17" s="30">
        <f t="shared" si="7"/>
        <v>19.334085740964184</v>
      </c>
    </row>
    <row r="18" spans="1:18" x14ac:dyDescent="0.2">
      <c r="A18" s="17" t="s">
        <v>24</v>
      </c>
      <c r="B18" s="6">
        <v>17232.2906</v>
      </c>
      <c r="C18" s="35">
        <v>2864</v>
      </c>
      <c r="D18" s="35">
        <v>217855</v>
      </c>
      <c r="E18" s="9">
        <f t="shared" si="0"/>
        <v>0.16619961132735309</v>
      </c>
      <c r="F18" s="9">
        <f t="shared" si="1"/>
        <v>12.64225430367336</v>
      </c>
      <c r="G18" s="39">
        <v>28456</v>
      </c>
      <c r="H18" s="39">
        <v>488495</v>
      </c>
      <c r="I18" s="10">
        <f t="shared" si="2"/>
        <v>1.6513184846128348</v>
      </c>
      <c r="J18" s="10">
        <f t="shared" si="3"/>
        <v>28.347653329383849</v>
      </c>
      <c r="K18" s="35">
        <v>5538</v>
      </c>
      <c r="L18" s="35">
        <v>24794</v>
      </c>
      <c r="M18" s="28">
        <f t="shared" si="4"/>
        <v>0.3213734104507267</v>
      </c>
      <c r="N18" s="28">
        <f t="shared" si="5"/>
        <v>1.4388104620287683</v>
      </c>
      <c r="O18" s="44">
        <v>33994</v>
      </c>
      <c r="P18" s="44">
        <v>513289</v>
      </c>
      <c r="Q18" s="11">
        <f t="shared" si="6"/>
        <v>1.9726918950635617</v>
      </c>
      <c r="R18" s="30">
        <f t="shared" si="7"/>
        <v>29.786463791412615</v>
      </c>
    </row>
    <row r="19" spans="1:18" x14ac:dyDescent="0.2">
      <c r="A19" s="17" t="s">
        <v>25</v>
      </c>
      <c r="B19" s="6">
        <v>10831.838799999998</v>
      </c>
      <c r="C19" s="35">
        <v>775</v>
      </c>
      <c r="D19" s="35">
        <v>50488</v>
      </c>
      <c r="E19" s="9">
        <f t="shared" si="0"/>
        <v>7.1548332126212977E-2</v>
      </c>
      <c r="F19" s="9">
        <f t="shared" si="1"/>
        <v>4.6610737966299878</v>
      </c>
      <c r="G19" s="39">
        <v>2737</v>
      </c>
      <c r="H19" s="39">
        <v>113553</v>
      </c>
      <c r="I19" s="10">
        <f t="shared" si="2"/>
        <v>0.25268101294121925</v>
      </c>
      <c r="J19" s="10">
        <f t="shared" si="3"/>
        <v>10.483261623132725</v>
      </c>
      <c r="K19" s="35">
        <v>1622</v>
      </c>
      <c r="L19" s="35">
        <v>9855</v>
      </c>
      <c r="M19" s="28">
        <f t="shared" si="4"/>
        <v>0.1497437351080225</v>
      </c>
      <c r="N19" s="28">
        <f t="shared" si="5"/>
        <v>0.90981782335977912</v>
      </c>
      <c r="O19" s="44">
        <v>4359</v>
      </c>
      <c r="P19" s="44">
        <v>123408</v>
      </c>
      <c r="Q19" s="11">
        <f t="shared" si="6"/>
        <v>0.40242474804924172</v>
      </c>
      <c r="R19" s="30">
        <f t="shared" si="7"/>
        <v>11.393079446492504</v>
      </c>
    </row>
    <row r="20" spans="1:18" x14ac:dyDescent="0.2">
      <c r="A20" s="17" t="s">
        <v>26</v>
      </c>
      <c r="B20" s="6">
        <v>4460.6472999999996</v>
      </c>
      <c r="C20" s="35">
        <v>78</v>
      </c>
      <c r="D20" s="35">
        <v>4963</v>
      </c>
      <c r="E20" s="9">
        <f t="shared" si="0"/>
        <v>1.7486251378807736E-2</v>
      </c>
      <c r="F20" s="9">
        <f t="shared" si="1"/>
        <v>1.1126187896541384</v>
      </c>
      <c r="G20" s="39">
        <v>327</v>
      </c>
      <c r="H20" s="39">
        <v>10891</v>
      </c>
      <c r="I20" s="10">
        <f t="shared" si="2"/>
        <v>7.3307746165001658E-2</v>
      </c>
      <c r="J20" s="10">
        <f t="shared" si="3"/>
        <v>2.4415738944435263</v>
      </c>
      <c r="K20" s="35">
        <v>186</v>
      </c>
      <c r="L20" s="35">
        <v>936</v>
      </c>
      <c r="M20" s="28">
        <f t="shared" si="4"/>
        <v>4.1697984057156912E-2</v>
      </c>
      <c r="N20" s="28">
        <f t="shared" si="5"/>
        <v>0.20983501654569284</v>
      </c>
      <c r="O20" s="44">
        <v>513</v>
      </c>
      <c r="P20" s="44">
        <v>11827</v>
      </c>
      <c r="Q20" s="11">
        <f t="shared" si="6"/>
        <v>0.11500573022215857</v>
      </c>
      <c r="R20" s="30">
        <f t="shared" si="7"/>
        <v>2.6514089109892192</v>
      </c>
    </row>
    <row r="21" spans="1:18" x14ac:dyDescent="0.2">
      <c r="A21" s="17" t="s">
        <v>27</v>
      </c>
      <c r="B21" s="6">
        <v>13670.947699999995</v>
      </c>
      <c r="C21" s="35">
        <v>1722</v>
      </c>
      <c r="D21" s="35">
        <v>127492</v>
      </c>
      <c r="E21" s="9">
        <f t="shared" si="0"/>
        <v>0.12596054332063611</v>
      </c>
      <c r="F21" s="9">
        <f t="shared" si="1"/>
        <v>9.3257616661060041</v>
      </c>
      <c r="G21" s="39">
        <v>7967</v>
      </c>
      <c r="H21" s="39">
        <v>231498</v>
      </c>
      <c r="I21" s="10">
        <f t="shared" si="2"/>
        <v>0.58276866935859928</v>
      </c>
      <c r="J21" s="10">
        <f t="shared" si="3"/>
        <v>16.933573668780848</v>
      </c>
      <c r="K21" s="35">
        <v>3399</v>
      </c>
      <c r="L21" s="35">
        <v>17380</v>
      </c>
      <c r="M21" s="28">
        <f t="shared" si="4"/>
        <v>0.24862943481233574</v>
      </c>
      <c r="N21" s="28">
        <f t="shared" si="5"/>
        <v>1.2713090841536909</v>
      </c>
      <c r="O21" s="44">
        <v>11366</v>
      </c>
      <c r="P21" s="44">
        <v>248878</v>
      </c>
      <c r="Q21" s="11">
        <f t="shared" si="6"/>
        <v>0.83139810417093496</v>
      </c>
      <c r="R21" s="30">
        <f t="shared" si="7"/>
        <v>18.204882752934537</v>
      </c>
    </row>
    <row r="22" spans="1:18" x14ac:dyDescent="0.2">
      <c r="A22" s="17" t="s">
        <v>28</v>
      </c>
      <c r="B22" s="6">
        <v>19540.904100000011</v>
      </c>
      <c r="C22" s="35">
        <v>1123</v>
      </c>
      <c r="D22" s="35">
        <v>112575</v>
      </c>
      <c r="E22" s="9">
        <f t="shared" si="0"/>
        <v>5.746919355691426E-2</v>
      </c>
      <c r="F22" s="9">
        <f t="shared" si="1"/>
        <v>5.7609923995277139</v>
      </c>
      <c r="G22" s="39">
        <v>8317</v>
      </c>
      <c r="H22" s="39">
        <v>295336</v>
      </c>
      <c r="I22" s="10">
        <f t="shared" si="2"/>
        <v>0.42562002031420826</v>
      </c>
      <c r="J22" s="10">
        <f t="shared" si="3"/>
        <v>15.113732634305279</v>
      </c>
      <c r="K22" s="35">
        <v>3025</v>
      </c>
      <c r="L22" s="35">
        <v>18391</v>
      </c>
      <c r="M22" s="28">
        <f t="shared" si="4"/>
        <v>0.15480348219916798</v>
      </c>
      <c r="N22" s="28">
        <f t="shared" si="5"/>
        <v>0.94115399706608205</v>
      </c>
      <c r="O22" s="44">
        <v>11342</v>
      </c>
      <c r="P22" s="44">
        <v>313727</v>
      </c>
      <c r="Q22" s="11">
        <f t="shared" si="6"/>
        <v>0.58042350251337627</v>
      </c>
      <c r="R22" s="30">
        <f t="shared" si="7"/>
        <v>16.05488663137136</v>
      </c>
    </row>
    <row r="23" spans="1:18" x14ac:dyDescent="0.2">
      <c r="A23" s="17" t="s">
        <v>29</v>
      </c>
      <c r="B23" s="6">
        <v>10073.3226</v>
      </c>
      <c r="C23" s="35">
        <v>224</v>
      </c>
      <c r="D23" s="35">
        <v>19446</v>
      </c>
      <c r="E23" s="9">
        <f t="shared" si="0"/>
        <v>2.2236952879876995E-2</v>
      </c>
      <c r="F23" s="9">
        <f t="shared" si="1"/>
        <v>1.9304454718843216</v>
      </c>
      <c r="G23" s="39">
        <v>1024</v>
      </c>
      <c r="H23" s="39">
        <v>35302</v>
      </c>
      <c r="I23" s="10">
        <f t="shared" si="2"/>
        <v>0.10165464173658055</v>
      </c>
      <c r="J23" s="10">
        <f t="shared" si="3"/>
        <v>3.5045040650241859</v>
      </c>
      <c r="K23" s="35">
        <v>500</v>
      </c>
      <c r="L23" s="35">
        <v>2593</v>
      </c>
      <c r="M23" s="28">
        <f t="shared" si="4"/>
        <v>4.9636055535439719E-2</v>
      </c>
      <c r="N23" s="28">
        <f t="shared" si="5"/>
        <v>0.2574125840067904</v>
      </c>
      <c r="O23" s="44">
        <v>1524</v>
      </c>
      <c r="P23" s="44">
        <v>37895</v>
      </c>
      <c r="Q23" s="11">
        <f t="shared" si="6"/>
        <v>0.15129069727202027</v>
      </c>
      <c r="R23" s="30">
        <f t="shared" si="7"/>
        <v>3.7619166490309763</v>
      </c>
    </row>
    <row r="24" spans="1:18" x14ac:dyDescent="0.2">
      <c r="A24" s="17" t="s">
        <v>30</v>
      </c>
      <c r="B24" s="6">
        <v>15221.902099999999</v>
      </c>
      <c r="C24" s="35">
        <v>851</v>
      </c>
      <c r="D24" s="35">
        <v>101790</v>
      </c>
      <c r="E24" s="9">
        <f t="shared" si="0"/>
        <v>5.5906285194147982E-2</v>
      </c>
      <c r="F24" s="9">
        <f t="shared" si="1"/>
        <v>6.6870749352671242</v>
      </c>
      <c r="G24" s="39">
        <v>2435</v>
      </c>
      <c r="H24" s="39">
        <v>187663</v>
      </c>
      <c r="I24" s="10">
        <f t="shared" si="2"/>
        <v>0.15996686774118724</v>
      </c>
      <c r="J24" s="10">
        <f t="shared" si="3"/>
        <v>12.328485544523375</v>
      </c>
      <c r="K24" s="35">
        <v>1681</v>
      </c>
      <c r="L24" s="35">
        <v>9778</v>
      </c>
      <c r="M24" s="28">
        <f t="shared" si="4"/>
        <v>0.11043297933180111</v>
      </c>
      <c r="N24" s="28">
        <f t="shared" si="5"/>
        <v>0.64236387382888238</v>
      </c>
      <c r="O24" s="44">
        <v>4116</v>
      </c>
      <c r="P24" s="44">
        <v>197441</v>
      </c>
      <c r="Q24" s="11">
        <f t="shared" si="6"/>
        <v>0.27039984707298836</v>
      </c>
      <c r="R24" s="30">
        <f t="shared" si="7"/>
        <v>12.970849418352257</v>
      </c>
    </row>
    <row r="25" spans="1:18" x14ac:dyDescent="0.2">
      <c r="A25" s="17" t="s">
        <v>31</v>
      </c>
      <c r="B25" s="6">
        <v>25832.387899999998</v>
      </c>
      <c r="C25" s="35">
        <v>1150</v>
      </c>
      <c r="D25" s="35">
        <v>106804</v>
      </c>
      <c r="E25" s="9">
        <f t="shared" si="0"/>
        <v>4.4517758267326117E-2</v>
      </c>
      <c r="F25" s="9">
        <f t="shared" si="1"/>
        <v>4.1344996991160858</v>
      </c>
      <c r="G25" s="39">
        <v>4719</v>
      </c>
      <c r="H25" s="39">
        <v>174301</v>
      </c>
      <c r="I25" s="10">
        <f t="shared" si="2"/>
        <v>0.18267765327261906</v>
      </c>
      <c r="J25" s="10">
        <f t="shared" si="3"/>
        <v>6.7473824206549642</v>
      </c>
      <c r="K25" s="35">
        <v>2975</v>
      </c>
      <c r="L25" s="35">
        <v>19214</v>
      </c>
      <c r="M25" s="28">
        <f t="shared" si="4"/>
        <v>0.11516550508286538</v>
      </c>
      <c r="N25" s="28">
        <f t="shared" si="5"/>
        <v>0.74379496291165559</v>
      </c>
      <c r="O25" s="44">
        <v>7694</v>
      </c>
      <c r="P25" s="44">
        <v>193515</v>
      </c>
      <c r="Q25" s="11">
        <f t="shared" si="6"/>
        <v>0.29784315835548447</v>
      </c>
      <c r="R25" s="30">
        <f t="shared" si="7"/>
        <v>7.4911773835666198</v>
      </c>
    </row>
    <row r="26" spans="1:18" x14ac:dyDescent="0.2">
      <c r="A26" s="17" t="s">
        <v>32</v>
      </c>
      <c r="B26" s="6">
        <v>24100.0209</v>
      </c>
      <c r="C26" s="35">
        <v>1052</v>
      </c>
      <c r="D26" s="35">
        <v>114253</v>
      </c>
      <c r="E26" s="9">
        <f t="shared" si="0"/>
        <v>4.3651414426781679E-2</v>
      </c>
      <c r="F26" s="9">
        <f t="shared" si="1"/>
        <v>4.740784270440197</v>
      </c>
      <c r="G26" s="39">
        <v>5059</v>
      </c>
      <c r="H26" s="39">
        <v>226101</v>
      </c>
      <c r="I26" s="10">
        <f t="shared" si="2"/>
        <v>0.20991683040407655</v>
      </c>
      <c r="J26" s="10">
        <f t="shared" si="3"/>
        <v>9.3817760963020582</v>
      </c>
      <c r="K26" s="35">
        <v>1986</v>
      </c>
      <c r="L26" s="35">
        <v>9392</v>
      </c>
      <c r="M26" s="28">
        <f t="shared" si="4"/>
        <v>8.240656753953271E-2</v>
      </c>
      <c r="N26" s="28">
        <f t="shared" si="5"/>
        <v>0.38970920560487982</v>
      </c>
      <c r="O26" s="44">
        <v>7045</v>
      </c>
      <c r="P26" s="44">
        <v>235493</v>
      </c>
      <c r="Q26" s="11">
        <f t="shared" si="6"/>
        <v>0.29232339794360923</v>
      </c>
      <c r="R26" s="30">
        <f t="shared" si="7"/>
        <v>9.771485301906937</v>
      </c>
    </row>
    <row r="27" spans="1:18" x14ac:dyDescent="0.2">
      <c r="A27" s="1" t="s">
        <v>9</v>
      </c>
      <c r="B27" s="15">
        <v>302072.83809999994</v>
      </c>
      <c r="C27" s="37">
        <v>32943</v>
      </c>
      <c r="D27" s="37">
        <v>2283546</v>
      </c>
      <c r="E27" s="12">
        <f t="shared" si="0"/>
        <v>0.10905647858710937</v>
      </c>
      <c r="F27" s="12">
        <f t="shared" si="1"/>
        <v>7.5595873311987152</v>
      </c>
      <c r="G27" s="41">
        <v>230304</v>
      </c>
      <c r="H27" s="41">
        <v>3033248</v>
      </c>
      <c r="I27" s="13">
        <f t="shared" si="2"/>
        <v>0.76241214353658249</v>
      </c>
      <c r="J27" s="13">
        <f t="shared" si="3"/>
        <v>10.041445695941242</v>
      </c>
      <c r="K27" s="37">
        <v>35015</v>
      </c>
      <c r="L27" s="37">
        <v>181979</v>
      </c>
      <c r="M27" s="29">
        <f t="shared" si="4"/>
        <v>0.11591575138049463</v>
      </c>
      <c r="N27" s="29">
        <f t="shared" si="5"/>
        <v>0.60243417165417779</v>
      </c>
      <c r="O27" s="37">
        <v>265319</v>
      </c>
      <c r="P27" s="37">
        <v>5498773</v>
      </c>
      <c r="Q27" s="14">
        <f t="shared" si="6"/>
        <v>0.87832789491707719</v>
      </c>
      <c r="R27" s="31">
        <f t="shared" si="7"/>
        <v>18.203467198794133</v>
      </c>
    </row>
    <row r="32" spans="1:18" x14ac:dyDescent="0.2">
      <c r="A32" s="45">
        <v>2025</v>
      </c>
    </row>
    <row r="33" spans="1:18" x14ac:dyDescent="0.2">
      <c r="A33" s="46" t="s">
        <v>1</v>
      </c>
      <c r="B33" s="32" t="s">
        <v>33</v>
      </c>
      <c r="C33" s="48" t="s">
        <v>2</v>
      </c>
      <c r="D33" s="49"/>
      <c r="E33" s="49"/>
      <c r="F33" s="50"/>
      <c r="G33" s="51" t="s">
        <v>3</v>
      </c>
      <c r="H33" s="52"/>
      <c r="I33" s="52"/>
      <c r="J33" s="53"/>
      <c r="K33" s="54" t="s">
        <v>34</v>
      </c>
      <c r="L33" s="55"/>
      <c r="M33" s="56"/>
      <c r="N33" s="19"/>
      <c r="O33" s="57" t="s">
        <v>5</v>
      </c>
      <c r="P33" s="58"/>
      <c r="Q33" s="58"/>
      <c r="R33" s="59"/>
    </row>
    <row r="34" spans="1:18" ht="14.25" x14ac:dyDescent="0.2">
      <c r="A34" s="47"/>
      <c r="B34" s="18" t="s">
        <v>35</v>
      </c>
      <c r="C34" s="20" t="s">
        <v>0</v>
      </c>
      <c r="D34" s="20" t="s">
        <v>4</v>
      </c>
      <c r="E34" s="16" t="s">
        <v>36</v>
      </c>
      <c r="F34" s="16" t="s">
        <v>37</v>
      </c>
      <c r="G34" s="21" t="s">
        <v>0</v>
      </c>
      <c r="H34" s="21" t="s">
        <v>4</v>
      </c>
      <c r="I34" s="16" t="s">
        <v>36</v>
      </c>
      <c r="J34" s="16" t="s">
        <v>37</v>
      </c>
      <c r="K34" s="22" t="s">
        <v>0</v>
      </c>
      <c r="L34" s="21" t="s">
        <v>4</v>
      </c>
      <c r="M34" s="16" t="s">
        <v>36</v>
      </c>
      <c r="N34" s="16" t="s">
        <v>37</v>
      </c>
      <c r="O34" s="33" t="s">
        <v>0</v>
      </c>
      <c r="P34" s="33" t="s">
        <v>4</v>
      </c>
      <c r="Q34" s="32" t="s">
        <v>36</v>
      </c>
      <c r="R34" s="32" t="s">
        <v>37</v>
      </c>
    </row>
    <row r="35" spans="1:18" x14ac:dyDescent="0.2">
      <c r="A35" s="17" t="s">
        <v>16</v>
      </c>
      <c r="B35" s="7">
        <v>25387.069100000001</v>
      </c>
      <c r="C35" s="34">
        <v>1333</v>
      </c>
      <c r="D35" s="34">
        <v>80881</v>
      </c>
      <c r="E35" s="9">
        <f t="shared" ref="E35" si="8">C35/B35</f>
        <v>5.2507045801517903E-2</v>
      </c>
      <c r="F35" s="9">
        <f t="shared" ref="F35" si="9">D35/B35</f>
        <v>3.1859132569186568</v>
      </c>
      <c r="G35" s="38">
        <v>30228</v>
      </c>
      <c r="H35" s="38">
        <v>231758</v>
      </c>
      <c r="I35" s="10">
        <f t="shared" ref="I35" si="10">G35/B35</f>
        <v>1.1906849065928606</v>
      </c>
      <c r="J35" s="10">
        <f t="shared" ref="J35" si="11">H35/B35</f>
        <v>9.1289781851974396</v>
      </c>
      <c r="K35" s="35">
        <v>1731</v>
      </c>
      <c r="L35" s="35">
        <v>8629</v>
      </c>
      <c r="M35" s="28">
        <f t="shared" ref="M35" si="12">K35/B35</f>
        <v>6.8184318291393473E-2</v>
      </c>
      <c r="N35" s="28">
        <f t="shared" ref="N35" si="13">L35/B35</f>
        <v>0.3398974480279805</v>
      </c>
      <c r="O35" s="43">
        <v>33292</v>
      </c>
      <c r="P35" s="43">
        <v>321268</v>
      </c>
      <c r="Q35" s="11">
        <f t="shared" ref="Q35" si="14">O35/B35</f>
        <v>1.3113762706857721</v>
      </c>
      <c r="R35" s="30">
        <f t="shared" ref="R35" si="15">P35/B35</f>
        <v>12.654788890144077</v>
      </c>
    </row>
    <row r="36" spans="1:18" x14ac:dyDescent="0.2">
      <c r="A36" s="17" t="s">
        <v>15</v>
      </c>
      <c r="B36" s="7">
        <v>3260.8980999999999</v>
      </c>
      <c r="C36" s="35">
        <v>426</v>
      </c>
      <c r="D36" s="35">
        <v>23977</v>
      </c>
      <c r="E36" s="9">
        <f t="shared" ref="E36:E57" si="16">C36/B36</f>
        <v>0.13063885682291024</v>
      </c>
      <c r="F36" s="9">
        <f t="shared" ref="F36:F57" si="17">D36/B36</f>
        <v>7.3528823240444101</v>
      </c>
      <c r="G36" s="39">
        <v>8457</v>
      </c>
      <c r="H36" s="39">
        <v>62542</v>
      </c>
      <c r="I36" s="10">
        <f t="shared" ref="I36:I57" si="18">G36/B36</f>
        <v>2.5934573055196051</v>
      </c>
      <c r="J36" s="10">
        <f t="shared" ref="J36:J57" si="19">H36/B36</f>
        <v>19.179378834315614</v>
      </c>
      <c r="K36" s="35">
        <v>179</v>
      </c>
      <c r="L36" s="35">
        <v>846</v>
      </c>
      <c r="M36" s="28">
        <f t="shared" ref="M36:M57" si="20">K36/B36</f>
        <v>5.4892852984274487E-2</v>
      </c>
      <c r="N36" s="28">
        <f t="shared" ref="N36:N57" si="21">L36/B36</f>
        <v>0.25943772974690626</v>
      </c>
      <c r="O36" s="44">
        <v>9062</v>
      </c>
      <c r="P36" s="44">
        <v>87365</v>
      </c>
      <c r="Q36" s="11">
        <f t="shared" ref="Q36:Q57" si="22">O36/B36</f>
        <v>2.7789890153267898</v>
      </c>
      <c r="R36" s="30">
        <f t="shared" ref="R36:R57" si="23">P36/B36</f>
        <v>26.791698888106932</v>
      </c>
    </row>
    <row r="37" spans="1:18" x14ac:dyDescent="0.2">
      <c r="A37" s="26" t="s">
        <v>14</v>
      </c>
      <c r="B37" s="6">
        <v>23863.651399999999</v>
      </c>
      <c r="C37" s="35">
        <v>2859</v>
      </c>
      <c r="D37" s="35">
        <v>207679</v>
      </c>
      <c r="E37" s="9">
        <f t="shared" si="16"/>
        <v>0.1198056387967518</v>
      </c>
      <c r="F37" s="9">
        <f t="shared" si="17"/>
        <v>8.7027335640680707</v>
      </c>
      <c r="G37" s="39">
        <v>73077</v>
      </c>
      <c r="H37" s="39">
        <v>463206</v>
      </c>
      <c r="I37" s="10">
        <f t="shared" si="18"/>
        <v>3.0622723561910563</v>
      </c>
      <c r="J37" s="10">
        <f t="shared" si="19"/>
        <v>19.410524912377827</v>
      </c>
      <c r="K37" s="35">
        <v>2444</v>
      </c>
      <c r="L37" s="35">
        <v>13955</v>
      </c>
      <c r="M37" s="28">
        <f t="shared" si="20"/>
        <v>0.10241517356392493</v>
      </c>
      <c r="N37" s="28">
        <f t="shared" si="21"/>
        <v>0.58478058391349119</v>
      </c>
      <c r="O37" s="44">
        <v>78380</v>
      </c>
      <c r="P37" s="44">
        <v>684840</v>
      </c>
      <c r="Q37" s="11">
        <f t="shared" si="22"/>
        <v>3.2844931685517333</v>
      </c>
      <c r="R37" s="30">
        <f t="shared" si="23"/>
        <v>28.698039060359388</v>
      </c>
    </row>
    <row r="38" spans="1:18" x14ac:dyDescent="0.2">
      <c r="A38" s="24" t="s">
        <v>7</v>
      </c>
      <c r="B38" s="25">
        <f>SUM(B39:B40)</f>
        <v>13605.500799999994</v>
      </c>
      <c r="C38" s="36">
        <v>5382</v>
      </c>
      <c r="D38" s="36">
        <v>259083</v>
      </c>
      <c r="E38" s="9">
        <f t="shared" si="16"/>
        <v>0.39557529554516674</v>
      </c>
      <c r="F38" s="9">
        <f t="shared" si="17"/>
        <v>19.042518449596514</v>
      </c>
      <c r="G38" s="40">
        <v>25746</v>
      </c>
      <c r="H38" s="40">
        <v>250608</v>
      </c>
      <c r="I38" s="10">
        <f t="shared" si="18"/>
        <v>1.8923228463593205</v>
      </c>
      <c r="J38" s="10">
        <f t="shared" si="19"/>
        <v>18.419608633590329</v>
      </c>
      <c r="K38" s="42">
        <v>511</v>
      </c>
      <c r="L38" s="42">
        <v>3337</v>
      </c>
      <c r="M38" s="28">
        <f t="shared" si="20"/>
        <v>3.7558338168632514E-2</v>
      </c>
      <c r="N38" s="28">
        <f t="shared" si="21"/>
        <v>0.2452684431873321</v>
      </c>
      <c r="O38" s="42">
        <v>31639</v>
      </c>
      <c r="P38" s="42">
        <v>513028</v>
      </c>
      <c r="Q38" s="11">
        <f t="shared" si="22"/>
        <v>2.3254564800731194</v>
      </c>
      <c r="R38" s="30">
        <f t="shared" si="23"/>
        <v>37.707395526374171</v>
      </c>
    </row>
    <row r="39" spans="1:18" x14ac:dyDescent="0.2">
      <c r="A39" s="27" t="s">
        <v>8</v>
      </c>
      <c r="B39" s="8">
        <v>7398.3810000000003</v>
      </c>
      <c r="C39" s="35">
        <v>3966</v>
      </c>
      <c r="D39" s="35">
        <v>168963</v>
      </c>
      <c r="E39" s="9">
        <f t="shared" si="16"/>
        <v>0.53606322788729044</v>
      </c>
      <c r="F39" s="9">
        <f t="shared" si="17"/>
        <v>22.837834385658159</v>
      </c>
      <c r="G39" s="39">
        <v>8405</v>
      </c>
      <c r="H39" s="39">
        <v>98660</v>
      </c>
      <c r="I39" s="10">
        <f t="shared" si="18"/>
        <v>1.1360593621766708</v>
      </c>
      <c r="J39" s="10">
        <f t="shared" si="19"/>
        <v>13.335349990761491</v>
      </c>
      <c r="K39" s="35">
        <v>0</v>
      </c>
      <c r="L39" s="35">
        <v>0</v>
      </c>
      <c r="M39" s="28">
        <f t="shared" si="20"/>
        <v>0</v>
      </c>
      <c r="N39" s="28">
        <f t="shared" si="21"/>
        <v>0</v>
      </c>
      <c r="O39" s="44">
        <v>12371</v>
      </c>
      <c r="P39" s="44">
        <v>267623</v>
      </c>
      <c r="Q39" s="11">
        <f t="shared" si="22"/>
        <v>1.6721225900639611</v>
      </c>
      <c r="R39" s="30">
        <f t="shared" si="23"/>
        <v>36.173184376419648</v>
      </c>
    </row>
    <row r="40" spans="1:18" x14ac:dyDescent="0.2">
      <c r="A40" s="23" t="s">
        <v>6</v>
      </c>
      <c r="B40" s="8">
        <v>6207.1197999999949</v>
      </c>
      <c r="C40" s="35">
        <v>1416</v>
      </c>
      <c r="D40" s="35">
        <v>90120</v>
      </c>
      <c r="E40" s="9">
        <f t="shared" si="16"/>
        <v>0.22812512817941763</v>
      </c>
      <c r="F40" s="9">
        <f t="shared" si="17"/>
        <v>14.518811123961241</v>
      </c>
      <c r="G40" s="39">
        <v>17341</v>
      </c>
      <c r="H40" s="39">
        <v>151948</v>
      </c>
      <c r="I40" s="10">
        <f t="shared" si="18"/>
        <v>2.7937272936153117</v>
      </c>
      <c r="J40" s="10">
        <f t="shared" si="19"/>
        <v>24.479630633196436</v>
      </c>
      <c r="K40" s="35">
        <v>511</v>
      </c>
      <c r="L40" s="35">
        <v>3337</v>
      </c>
      <c r="M40" s="28">
        <f t="shared" si="20"/>
        <v>8.232481673706385E-2</v>
      </c>
      <c r="N40" s="28">
        <f t="shared" si="21"/>
        <v>0.53760844119683382</v>
      </c>
      <c r="O40" s="44">
        <v>19268</v>
      </c>
      <c r="P40" s="44">
        <v>245405</v>
      </c>
      <c r="Q40" s="11">
        <f t="shared" si="22"/>
        <v>3.1041772385317929</v>
      </c>
      <c r="R40" s="30">
        <f t="shared" si="23"/>
        <v>39.536050198354509</v>
      </c>
    </row>
    <row r="41" spans="1:18" x14ac:dyDescent="0.2">
      <c r="A41" s="17" t="s">
        <v>17</v>
      </c>
      <c r="B41" s="7">
        <v>18407.415700000001</v>
      </c>
      <c r="C41" s="35">
        <v>3147</v>
      </c>
      <c r="D41" s="35">
        <v>215866</v>
      </c>
      <c r="E41" s="9">
        <f t="shared" si="16"/>
        <v>0.17096370567651165</v>
      </c>
      <c r="F41" s="9">
        <f t="shared" si="17"/>
        <v>11.727121477459761</v>
      </c>
      <c r="G41" s="39">
        <v>64472</v>
      </c>
      <c r="H41" s="39">
        <v>598143</v>
      </c>
      <c r="I41" s="10">
        <f t="shared" si="18"/>
        <v>3.5025014402211818</v>
      </c>
      <c r="J41" s="10">
        <f t="shared" si="19"/>
        <v>32.494675501895685</v>
      </c>
      <c r="K41" s="35">
        <v>1706</v>
      </c>
      <c r="L41" s="35">
        <v>8558</v>
      </c>
      <c r="M41" s="28">
        <f t="shared" si="20"/>
        <v>9.2680038730260206E-2</v>
      </c>
      <c r="N41" s="28">
        <f t="shared" si="21"/>
        <v>0.46492131972659256</v>
      </c>
      <c r="O41" s="44">
        <v>69325</v>
      </c>
      <c r="P41" s="44">
        <v>822567</v>
      </c>
      <c r="Q41" s="11">
        <f t="shared" si="22"/>
        <v>3.7661451846279537</v>
      </c>
      <c r="R41" s="30">
        <f t="shared" si="23"/>
        <v>44.686718299082031</v>
      </c>
    </row>
    <row r="42" spans="1:18" x14ac:dyDescent="0.2">
      <c r="A42" s="17" t="s">
        <v>18</v>
      </c>
      <c r="B42" s="7">
        <v>7862.3023999999996</v>
      </c>
      <c r="C42" s="35">
        <v>765</v>
      </c>
      <c r="D42" s="35">
        <v>44011</v>
      </c>
      <c r="E42" s="9">
        <f t="shared" si="16"/>
        <v>9.7299742630097774E-2</v>
      </c>
      <c r="F42" s="9">
        <f t="shared" si="17"/>
        <v>5.5977241475728539</v>
      </c>
      <c r="G42" s="39">
        <v>17102</v>
      </c>
      <c r="H42" s="39">
        <v>155684</v>
      </c>
      <c r="I42" s="10">
        <f t="shared" si="18"/>
        <v>2.1751898019084082</v>
      </c>
      <c r="J42" s="10">
        <f t="shared" si="19"/>
        <v>19.801324355064239</v>
      </c>
      <c r="K42" s="35">
        <v>708</v>
      </c>
      <c r="L42" s="35">
        <v>3599</v>
      </c>
      <c r="M42" s="28">
        <f t="shared" si="20"/>
        <v>9.0049957885110096E-2</v>
      </c>
      <c r="N42" s="28">
        <f t="shared" si="21"/>
        <v>0.45775395258264301</v>
      </c>
      <c r="O42" s="44">
        <v>18575</v>
      </c>
      <c r="P42" s="44">
        <v>203294</v>
      </c>
      <c r="Q42" s="11">
        <f t="shared" si="22"/>
        <v>2.362539502423616</v>
      </c>
      <c r="R42" s="30">
        <f t="shared" si="23"/>
        <v>25.856802455219736</v>
      </c>
    </row>
    <row r="43" spans="1:18" x14ac:dyDescent="0.2">
      <c r="A43" s="17" t="s">
        <v>19</v>
      </c>
      <c r="B43" s="6">
        <v>5416.2134999999998</v>
      </c>
      <c r="C43" s="35">
        <v>1190</v>
      </c>
      <c r="D43" s="35">
        <v>56495</v>
      </c>
      <c r="E43" s="9">
        <f t="shared" si="16"/>
        <v>0.2197106890265681</v>
      </c>
      <c r="F43" s="9">
        <f t="shared" si="17"/>
        <v>10.430718803828542</v>
      </c>
      <c r="G43" s="39">
        <v>47570</v>
      </c>
      <c r="H43" s="39">
        <v>291905</v>
      </c>
      <c r="I43" s="10">
        <f t="shared" si="18"/>
        <v>8.7828886361292806</v>
      </c>
      <c r="J43" s="10">
        <f t="shared" si="19"/>
        <v>53.894662756554929</v>
      </c>
      <c r="K43" s="35">
        <v>904</v>
      </c>
      <c r="L43" s="35">
        <v>3644</v>
      </c>
      <c r="M43" s="28">
        <f t="shared" si="20"/>
        <v>0.16690627132774585</v>
      </c>
      <c r="N43" s="28">
        <f t="shared" si="21"/>
        <v>0.67279474858219679</v>
      </c>
      <c r="O43" s="44">
        <v>49664</v>
      </c>
      <c r="P43" s="44">
        <v>352044</v>
      </c>
      <c r="Q43" s="11">
        <f t="shared" si="22"/>
        <v>9.1695055964835959</v>
      </c>
      <c r="R43" s="30">
        <f t="shared" si="23"/>
        <v>64.998176308965668</v>
      </c>
    </row>
    <row r="44" spans="1:18" x14ac:dyDescent="0.2">
      <c r="A44" s="17" t="s">
        <v>20</v>
      </c>
      <c r="B44" s="6">
        <v>22452.777900000005</v>
      </c>
      <c r="C44" s="35">
        <v>4028</v>
      </c>
      <c r="D44" s="35">
        <v>279860</v>
      </c>
      <c r="E44" s="9">
        <f t="shared" si="16"/>
        <v>0.1793987371157312</v>
      </c>
      <c r="F44" s="9">
        <f t="shared" si="17"/>
        <v>12.464381968522476</v>
      </c>
      <c r="G44" s="39">
        <v>26219</v>
      </c>
      <c r="H44" s="39">
        <v>231392</v>
      </c>
      <c r="I44" s="10">
        <f t="shared" si="18"/>
        <v>1.1677396942495919</v>
      </c>
      <c r="J44" s="10">
        <f t="shared" si="19"/>
        <v>10.305718117845897</v>
      </c>
      <c r="K44" s="35">
        <v>2937</v>
      </c>
      <c r="L44" s="35">
        <v>11439</v>
      </c>
      <c r="M44" s="28">
        <f t="shared" si="20"/>
        <v>0.13080786765365007</v>
      </c>
      <c r="N44" s="28">
        <f t="shared" si="21"/>
        <v>0.50946925369087614</v>
      </c>
      <c r="O44" s="44">
        <v>33184</v>
      </c>
      <c r="P44" s="44">
        <v>522691</v>
      </c>
      <c r="Q44" s="11">
        <f t="shared" si="22"/>
        <v>1.4779462990189731</v>
      </c>
      <c r="R44" s="30">
        <f t="shared" si="23"/>
        <v>23.27956934005925</v>
      </c>
    </row>
    <row r="45" spans="1:18" x14ac:dyDescent="0.2">
      <c r="A45" s="17" t="s">
        <v>21</v>
      </c>
      <c r="B45" s="6">
        <v>22987.044199999997</v>
      </c>
      <c r="C45" s="35">
        <v>2704</v>
      </c>
      <c r="D45" s="35">
        <v>187809</v>
      </c>
      <c r="E45" s="9">
        <f t="shared" si="16"/>
        <v>0.11763147869181025</v>
      </c>
      <c r="F45" s="9">
        <f t="shared" si="17"/>
        <v>8.1702109399519944</v>
      </c>
      <c r="G45" s="39">
        <v>82916</v>
      </c>
      <c r="H45" s="39">
        <v>746265</v>
      </c>
      <c r="I45" s="10">
        <f t="shared" si="18"/>
        <v>3.6070753281102585</v>
      </c>
      <c r="J45" s="10">
        <f t="shared" si="19"/>
        <v>32.464591511073884</v>
      </c>
      <c r="K45" s="35">
        <v>513</v>
      </c>
      <c r="L45" s="35">
        <v>2992</v>
      </c>
      <c r="M45" s="28">
        <f t="shared" si="20"/>
        <v>2.231691884944477E-2</v>
      </c>
      <c r="N45" s="28">
        <f t="shared" si="21"/>
        <v>0.13016027523886697</v>
      </c>
      <c r="O45" s="44">
        <v>86133</v>
      </c>
      <c r="P45" s="44">
        <v>937066</v>
      </c>
      <c r="Q45" s="11">
        <f t="shared" si="22"/>
        <v>3.7470237256515135</v>
      </c>
      <c r="R45" s="30">
        <f t="shared" si="23"/>
        <v>40.764962726264741</v>
      </c>
    </row>
    <row r="46" spans="1:18" x14ac:dyDescent="0.2">
      <c r="A46" s="17" t="s">
        <v>22</v>
      </c>
      <c r="B46" s="6">
        <v>8464.3275000000012</v>
      </c>
      <c r="C46" s="35">
        <v>437</v>
      </c>
      <c r="D46" s="35">
        <v>25183</v>
      </c>
      <c r="E46" s="9">
        <f t="shared" si="16"/>
        <v>5.1628437108559418E-2</v>
      </c>
      <c r="F46" s="9">
        <f t="shared" si="17"/>
        <v>2.9751920633978299</v>
      </c>
      <c r="G46" s="39">
        <v>7514</v>
      </c>
      <c r="H46" s="39">
        <v>83416</v>
      </c>
      <c r="I46" s="10">
        <f t="shared" si="18"/>
        <v>0.88772557536319319</v>
      </c>
      <c r="J46" s="10">
        <f t="shared" si="19"/>
        <v>9.8550062010242385</v>
      </c>
      <c r="K46" s="35">
        <v>696</v>
      </c>
      <c r="L46" s="35">
        <v>3495</v>
      </c>
      <c r="M46" s="28">
        <f t="shared" si="20"/>
        <v>8.2227442168323464E-2</v>
      </c>
      <c r="N46" s="28">
        <f t="shared" si="21"/>
        <v>0.41290935399179668</v>
      </c>
      <c r="O46" s="44">
        <v>8647</v>
      </c>
      <c r="P46" s="44">
        <v>112094</v>
      </c>
      <c r="Q46" s="11">
        <f t="shared" si="22"/>
        <v>1.0215814546400761</v>
      </c>
      <c r="R46" s="30">
        <f t="shared" si="23"/>
        <v>13.243107618413864</v>
      </c>
    </row>
    <row r="47" spans="1:18" x14ac:dyDescent="0.2">
      <c r="A47" s="17" t="s">
        <v>23</v>
      </c>
      <c r="B47" s="6">
        <v>9401.3754999999983</v>
      </c>
      <c r="C47" s="35">
        <v>755</v>
      </c>
      <c r="D47" s="35">
        <v>50820</v>
      </c>
      <c r="E47" s="9">
        <f t="shared" si="16"/>
        <v>8.0307397571770231E-2</v>
      </c>
      <c r="F47" s="9">
        <f t="shared" si="17"/>
        <v>5.4055919795991567</v>
      </c>
      <c r="G47" s="39">
        <v>13574</v>
      </c>
      <c r="H47" s="39">
        <v>165779</v>
      </c>
      <c r="I47" s="10">
        <f t="shared" si="18"/>
        <v>1.4438312776678266</v>
      </c>
      <c r="J47" s="10">
        <f t="shared" si="19"/>
        <v>17.633483525894697</v>
      </c>
      <c r="K47" s="35">
        <v>1521</v>
      </c>
      <c r="L47" s="35">
        <v>8039</v>
      </c>
      <c r="M47" s="28">
        <f t="shared" si="20"/>
        <v>0.16178483669756624</v>
      </c>
      <c r="N47" s="28">
        <f t="shared" si="21"/>
        <v>0.85508764116484881</v>
      </c>
      <c r="O47" s="44">
        <v>15850</v>
      </c>
      <c r="P47" s="44">
        <v>224638</v>
      </c>
      <c r="Q47" s="11">
        <f t="shared" si="22"/>
        <v>1.6859235119371632</v>
      </c>
      <c r="R47" s="30">
        <f t="shared" si="23"/>
        <v>23.894163146658702</v>
      </c>
    </row>
    <row r="48" spans="1:18" x14ac:dyDescent="0.2">
      <c r="A48" s="17" t="s">
        <v>24</v>
      </c>
      <c r="B48" s="6">
        <v>17232.2906</v>
      </c>
      <c r="C48" s="35">
        <v>2940</v>
      </c>
      <c r="D48" s="35">
        <v>219836</v>
      </c>
      <c r="E48" s="9">
        <f t="shared" si="16"/>
        <v>0.17060993620894485</v>
      </c>
      <c r="F48" s="9">
        <f t="shared" si="17"/>
        <v>12.757212903547483</v>
      </c>
      <c r="G48" s="39">
        <v>70163</v>
      </c>
      <c r="H48" s="39">
        <v>449087</v>
      </c>
      <c r="I48" s="10">
        <f t="shared" si="18"/>
        <v>4.0716003245674139</v>
      </c>
      <c r="J48" s="10">
        <f t="shared" si="19"/>
        <v>26.06078381709742</v>
      </c>
      <c r="K48" s="35">
        <v>5851</v>
      </c>
      <c r="L48" s="35">
        <v>26325</v>
      </c>
      <c r="M48" s="28">
        <f t="shared" si="20"/>
        <v>0.33953698529201914</v>
      </c>
      <c r="N48" s="28">
        <f t="shared" si="21"/>
        <v>1.5276552961566234</v>
      </c>
      <c r="O48" s="44">
        <v>78954</v>
      </c>
      <c r="P48" s="44">
        <v>695248</v>
      </c>
      <c r="Q48" s="11">
        <f t="shared" si="22"/>
        <v>4.5817472460683781</v>
      </c>
      <c r="R48" s="30">
        <f t="shared" si="23"/>
        <v>40.345652016801523</v>
      </c>
    </row>
    <row r="49" spans="1:18" x14ac:dyDescent="0.2">
      <c r="A49" s="17" t="s">
        <v>25</v>
      </c>
      <c r="B49" s="6">
        <v>10831.838799999998</v>
      </c>
      <c r="C49" s="35">
        <v>795</v>
      </c>
      <c r="D49" s="35">
        <v>51194</v>
      </c>
      <c r="E49" s="9">
        <f t="shared" si="16"/>
        <v>7.339474069721201E-2</v>
      </c>
      <c r="F49" s="9">
        <f t="shared" si="17"/>
        <v>4.726252019186254</v>
      </c>
      <c r="G49" s="39">
        <v>12922</v>
      </c>
      <c r="H49" s="39">
        <v>117490</v>
      </c>
      <c r="I49" s="10">
        <f t="shared" si="18"/>
        <v>1.1929645777224827</v>
      </c>
      <c r="J49" s="10">
        <f t="shared" si="19"/>
        <v>10.846727150333887</v>
      </c>
      <c r="K49" s="35">
        <v>1683</v>
      </c>
      <c r="L49" s="35">
        <v>10161</v>
      </c>
      <c r="M49" s="28">
        <f t="shared" si="20"/>
        <v>0.15537528124956959</v>
      </c>
      <c r="N49" s="28">
        <f t="shared" si="21"/>
        <v>0.93806787449606455</v>
      </c>
      <c r="O49" s="44">
        <v>15400</v>
      </c>
      <c r="P49" s="44">
        <v>178845</v>
      </c>
      <c r="Q49" s="11">
        <f t="shared" si="22"/>
        <v>1.4217345996692643</v>
      </c>
      <c r="R49" s="30">
        <f t="shared" si="23"/>
        <v>16.511047044016205</v>
      </c>
    </row>
    <row r="50" spans="1:18" x14ac:dyDescent="0.2">
      <c r="A50" s="17" t="s">
        <v>26</v>
      </c>
      <c r="B50" s="6">
        <v>4460.6472999999996</v>
      </c>
      <c r="C50" s="35">
        <v>90</v>
      </c>
      <c r="D50" s="35">
        <v>4830</v>
      </c>
      <c r="E50" s="9">
        <f t="shared" si="16"/>
        <v>2.0176443898624313E-2</v>
      </c>
      <c r="F50" s="9">
        <f t="shared" si="17"/>
        <v>1.0828024892261714</v>
      </c>
      <c r="G50" s="39">
        <v>1699</v>
      </c>
      <c r="H50" s="39">
        <v>13650</v>
      </c>
      <c r="I50" s="10">
        <f t="shared" si="18"/>
        <v>0.38088642426403008</v>
      </c>
      <c r="J50" s="10">
        <f t="shared" si="19"/>
        <v>3.0600939912913541</v>
      </c>
      <c r="K50" s="35">
        <v>332</v>
      </c>
      <c r="L50" s="35">
        <v>1649</v>
      </c>
      <c r="M50" s="28">
        <f t="shared" si="20"/>
        <v>7.4428659714925238E-2</v>
      </c>
      <c r="N50" s="28">
        <f t="shared" si="21"/>
        <v>0.36967728876479433</v>
      </c>
      <c r="O50" s="44">
        <v>2121</v>
      </c>
      <c r="P50" s="44">
        <v>20129</v>
      </c>
      <c r="Q50" s="11">
        <f t="shared" si="22"/>
        <v>0.47549152787757959</v>
      </c>
      <c r="R50" s="30">
        <f t="shared" si="23"/>
        <v>4.5125737692823193</v>
      </c>
    </row>
    <row r="51" spans="1:18" x14ac:dyDescent="0.2">
      <c r="A51" s="17" t="s">
        <v>27</v>
      </c>
      <c r="B51" s="6">
        <v>13670.947699999995</v>
      </c>
      <c r="C51" s="35">
        <v>1841</v>
      </c>
      <c r="D51" s="35">
        <v>124117</v>
      </c>
      <c r="E51" s="9">
        <f t="shared" si="16"/>
        <v>0.1346651337127126</v>
      </c>
      <c r="F51" s="9">
        <f t="shared" si="17"/>
        <v>9.0788877789357674</v>
      </c>
      <c r="G51" s="39">
        <v>26304</v>
      </c>
      <c r="H51" s="39">
        <v>162663</v>
      </c>
      <c r="I51" s="10">
        <f t="shared" si="18"/>
        <v>1.924080215741006</v>
      </c>
      <c r="J51" s="10">
        <f t="shared" si="19"/>
        <v>11.898443587784339</v>
      </c>
      <c r="K51" s="35">
        <v>5658</v>
      </c>
      <c r="L51" s="35">
        <v>25517</v>
      </c>
      <c r="M51" s="28">
        <f t="shared" si="20"/>
        <v>0.4138703566249472</v>
      </c>
      <c r="N51" s="28">
        <f t="shared" si="21"/>
        <v>1.866512882643828</v>
      </c>
      <c r="O51" s="44">
        <v>33803</v>
      </c>
      <c r="P51" s="44">
        <v>312297</v>
      </c>
      <c r="Q51" s="11">
        <f t="shared" si="22"/>
        <v>2.472615706078666</v>
      </c>
      <c r="R51" s="30">
        <f t="shared" si="23"/>
        <v>22.843844249363936</v>
      </c>
    </row>
    <row r="52" spans="1:18" x14ac:dyDescent="0.2">
      <c r="A52" s="17" t="s">
        <v>28</v>
      </c>
      <c r="B52" s="6">
        <v>19540.904100000011</v>
      </c>
      <c r="C52" s="35">
        <v>1140</v>
      </c>
      <c r="D52" s="35">
        <v>112392</v>
      </c>
      <c r="E52" s="9">
        <f t="shared" si="16"/>
        <v>5.8339163539521149E-2</v>
      </c>
      <c r="F52" s="9">
        <f t="shared" si="17"/>
        <v>5.751627428538475</v>
      </c>
      <c r="G52" s="39">
        <v>50077</v>
      </c>
      <c r="H52" s="39">
        <v>402845</v>
      </c>
      <c r="I52" s="10">
        <f t="shared" si="18"/>
        <v>2.5626756952356144</v>
      </c>
      <c r="J52" s="10">
        <f t="shared" si="19"/>
        <v>20.615473979016137</v>
      </c>
      <c r="K52" s="35">
        <v>2968</v>
      </c>
      <c r="L52" s="35">
        <v>18019</v>
      </c>
      <c r="M52" s="28">
        <f t="shared" si="20"/>
        <v>0.15188652402219191</v>
      </c>
      <c r="N52" s="28">
        <f t="shared" si="21"/>
        <v>0.92211700685844877</v>
      </c>
      <c r="O52" s="44">
        <v>54185</v>
      </c>
      <c r="P52" s="44">
        <v>533256</v>
      </c>
      <c r="Q52" s="11">
        <f t="shared" si="22"/>
        <v>2.7729013827973277</v>
      </c>
      <c r="R52" s="30">
        <f t="shared" si="23"/>
        <v>27.289218414413064</v>
      </c>
    </row>
    <row r="53" spans="1:18" x14ac:dyDescent="0.2">
      <c r="A53" s="17" t="s">
        <v>29</v>
      </c>
      <c r="B53" s="6">
        <v>10073.3226</v>
      </c>
      <c r="C53" s="35">
        <v>232</v>
      </c>
      <c r="D53" s="35">
        <v>19828</v>
      </c>
      <c r="E53" s="9">
        <f t="shared" si="16"/>
        <v>2.3031129768444028E-2</v>
      </c>
      <c r="F53" s="9">
        <f t="shared" si="17"/>
        <v>1.9683674183133975</v>
      </c>
      <c r="G53" s="39">
        <v>2740</v>
      </c>
      <c r="H53" s="39">
        <v>23586</v>
      </c>
      <c r="I53" s="10">
        <f t="shared" si="18"/>
        <v>0.27200558433420968</v>
      </c>
      <c r="J53" s="10">
        <f t="shared" si="19"/>
        <v>2.3414320117177625</v>
      </c>
      <c r="K53" s="35">
        <v>532</v>
      </c>
      <c r="L53" s="35">
        <v>2801</v>
      </c>
      <c r="M53" s="28">
        <f t="shared" si="20"/>
        <v>5.2812763089707858E-2</v>
      </c>
      <c r="N53" s="28">
        <f t="shared" si="21"/>
        <v>0.27806118310953332</v>
      </c>
      <c r="O53" s="44">
        <v>3504</v>
      </c>
      <c r="P53" s="44">
        <v>46215</v>
      </c>
      <c r="Q53" s="11">
        <f t="shared" si="22"/>
        <v>0.34784947719236153</v>
      </c>
      <c r="R53" s="30">
        <f t="shared" si="23"/>
        <v>4.5878606131406929</v>
      </c>
    </row>
    <row r="54" spans="1:18" x14ac:dyDescent="0.2">
      <c r="A54" s="17" t="s">
        <v>30</v>
      </c>
      <c r="B54" s="6">
        <v>15221.902099999999</v>
      </c>
      <c r="C54" s="35">
        <v>790</v>
      </c>
      <c r="D54" s="35">
        <v>95801</v>
      </c>
      <c r="E54" s="9">
        <f t="shared" si="16"/>
        <v>5.1898901649091542E-2</v>
      </c>
      <c r="F54" s="9">
        <f t="shared" si="17"/>
        <v>6.2936287049172392</v>
      </c>
      <c r="G54" s="39">
        <v>8207</v>
      </c>
      <c r="H54" s="39">
        <v>105344</v>
      </c>
      <c r="I54" s="10">
        <f t="shared" si="18"/>
        <v>0.53915732384062565</v>
      </c>
      <c r="J54" s="10">
        <f t="shared" si="19"/>
        <v>6.9205542978758219</v>
      </c>
      <c r="K54" s="35">
        <v>1181</v>
      </c>
      <c r="L54" s="35">
        <v>7079</v>
      </c>
      <c r="M54" s="28">
        <f t="shared" si="20"/>
        <v>7.7585573224781157E-2</v>
      </c>
      <c r="N54" s="28">
        <f t="shared" si="21"/>
        <v>0.46505357566318867</v>
      </c>
      <c r="O54" s="44">
        <v>10178</v>
      </c>
      <c r="P54" s="44">
        <v>208224</v>
      </c>
      <c r="Q54" s="11">
        <f t="shared" si="22"/>
        <v>0.66864179871449836</v>
      </c>
      <c r="R54" s="30">
        <f t="shared" si="23"/>
        <v>13.67923657845625</v>
      </c>
    </row>
    <row r="55" spans="1:18" x14ac:dyDescent="0.2">
      <c r="A55" s="17" t="s">
        <v>31</v>
      </c>
      <c r="B55" s="6">
        <v>25832.387899999998</v>
      </c>
      <c r="C55" s="35">
        <v>1370</v>
      </c>
      <c r="D55" s="35">
        <v>125497</v>
      </c>
      <c r="E55" s="9">
        <f t="shared" si="16"/>
        <v>5.3034198979336325E-2</v>
      </c>
      <c r="F55" s="9">
        <f t="shared" si="17"/>
        <v>4.8581261819779353</v>
      </c>
      <c r="G55" s="39">
        <v>51837</v>
      </c>
      <c r="H55" s="39">
        <v>319346</v>
      </c>
      <c r="I55" s="10">
        <f t="shared" si="18"/>
        <v>2.0066669872203335</v>
      </c>
      <c r="J55" s="10">
        <f t="shared" si="19"/>
        <v>12.362233070989152</v>
      </c>
      <c r="K55" s="35">
        <v>3351</v>
      </c>
      <c r="L55" s="35">
        <v>21718</v>
      </c>
      <c r="M55" s="28">
        <f t="shared" si="20"/>
        <v>0.12972087648157374</v>
      </c>
      <c r="N55" s="28">
        <f t="shared" si="21"/>
        <v>0.84072754265199001</v>
      </c>
      <c r="O55" s="44">
        <v>56558</v>
      </c>
      <c r="P55" s="44">
        <v>466561</v>
      </c>
      <c r="Q55" s="11">
        <f t="shared" si="22"/>
        <v>2.1894220626812437</v>
      </c>
      <c r="R55" s="30">
        <f t="shared" si="23"/>
        <v>18.061086795619079</v>
      </c>
    </row>
    <row r="56" spans="1:18" x14ac:dyDescent="0.2">
      <c r="A56" s="17" t="s">
        <v>32</v>
      </c>
      <c r="B56" s="6">
        <v>24100.0209</v>
      </c>
      <c r="C56" s="35">
        <v>1057</v>
      </c>
      <c r="D56" s="35">
        <v>114781</v>
      </c>
      <c r="E56" s="9">
        <f t="shared" si="16"/>
        <v>4.385888312652874E-2</v>
      </c>
      <c r="F56" s="9">
        <f t="shared" si="17"/>
        <v>4.7626929651334864</v>
      </c>
      <c r="G56" s="39">
        <v>47264</v>
      </c>
      <c r="H56" s="39">
        <v>321270</v>
      </c>
      <c r="I56" s="10">
        <f t="shared" si="18"/>
        <v>1.9611601249690203</v>
      </c>
      <c r="J56" s="10">
        <f t="shared" si="19"/>
        <v>13.330693833547672</v>
      </c>
      <c r="K56" s="35">
        <v>1976</v>
      </c>
      <c r="L56" s="35">
        <v>9315</v>
      </c>
      <c r="M56" s="28">
        <f t="shared" si="20"/>
        <v>8.1991630140038588E-2</v>
      </c>
      <c r="N56" s="28">
        <f t="shared" si="21"/>
        <v>0.38651418762877504</v>
      </c>
      <c r="O56" s="44">
        <v>50297</v>
      </c>
      <c r="P56" s="44">
        <v>445366</v>
      </c>
      <c r="Q56" s="11">
        <f t="shared" si="22"/>
        <v>2.0870106382355877</v>
      </c>
      <c r="R56" s="30">
        <f t="shared" si="23"/>
        <v>18.479900986309932</v>
      </c>
    </row>
    <row r="57" spans="1:18" x14ac:dyDescent="0.2">
      <c r="A57" s="1" t="s">
        <v>9</v>
      </c>
      <c r="B57" s="15">
        <v>302072.83809999994</v>
      </c>
      <c r="C57" s="37">
        <v>33281</v>
      </c>
      <c r="D57" s="37">
        <v>2299940</v>
      </c>
      <c r="E57" s="12">
        <f t="shared" si="16"/>
        <v>0.11017541401382956</v>
      </c>
      <c r="F57" s="12">
        <f t="shared" si="17"/>
        <v>7.6138590098544858</v>
      </c>
      <c r="G57" s="41">
        <v>668088</v>
      </c>
      <c r="H57" s="41">
        <v>5195979</v>
      </c>
      <c r="I57" s="13">
        <f t="shared" si="18"/>
        <v>2.2116784951675541</v>
      </c>
      <c r="J57" s="13">
        <f t="shared" si="19"/>
        <v>17.201079821284338</v>
      </c>
      <c r="K57" s="37">
        <v>37382</v>
      </c>
      <c r="L57" s="37">
        <v>191117</v>
      </c>
      <c r="M57" s="29">
        <f t="shared" si="20"/>
        <v>0.12375160982737828</v>
      </c>
      <c r="N57" s="29">
        <f t="shared" si="21"/>
        <v>0.63268515369373102</v>
      </c>
      <c r="O57" s="37">
        <v>738751</v>
      </c>
      <c r="P57" s="37">
        <v>7687036</v>
      </c>
      <c r="Q57" s="14">
        <f t="shared" si="22"/>
        <v>2.4456055190087618</v>
      </c>
      <c r="R57" s="31">
        <f t="shared" si="23"/>
        <v>25.447623984832557</v>
      </c>
    </row>
  </sheetData>
  <mergeCells count="10">
    <mergeCell ref="O3:R3"/>
    <mergeCell ref="K3:M3"/>
    <mergeCell ref="G3:J3"/>
    <mergeCell ref="C3:F3"/>
    <mergeCell ref="A3:A4"/>
    <mergeCell ref="A33:A34"/>
    <mergeCell ref="C33:F33"/>
    <mergeCell ref="G33:J33"/>
    <mergeCell ref="K33:M33"/>
    <mergeCell ref="O33:R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"/>
  <sheetViews>
    <sheetView tabSelected="1" zoomScale="110" zoomScaleNormal="110" workbookViewId="0">
      <selection activeCell="H2" sqref="H2"/>
    </sheetView>
  </sheetViews>
  <sheetFormatPr defaultColWidth="8.7109375" defaultRowHeight="12.75" x14ac:dyDescent="0.2"/>
  <cols>
    <col min="1" max="16384" width="8.7109375" style="2"/>
  </cols>
  <sheetData>
    <row r="1" spans="1:18" ht="34.9" customHeight="1" x14ac:dyDescent="0.2">
      <c r="A1" s="2" t="s">
        <v>10</v>
      </c>
      <c r="B1" s="60" t="s">
        <v>38</v>
      </c>
      <c r="C1" s="60"/>
      <c r="D1" s="60"/>
      <c r="E1" s="60"/>
      <c r="F1" s="60"/>
    </row>
    <row r="2" spans="1:18" ht="20.65" customHeight="1" x14ac:dyDescent="0.2">
      <c r="A2" s="2" t="s">
        <v>11</v>
      </c>
      <c r="B2" s="61" t="s">
        <v>12</v>
      </c>
      <c r="C2" s="61"/>
      <c r="D2" s="61"/>
      <c r="E2" s="61"/>
      <c r="F2" s="61"/>
    </row>
    <row r="3" spans="1:18" ht="31.15" customHeight="1" x14ac:dyDescent="0.2">
      <c r="A3" s="2" t="s">
        <v>13</v>
      </c>
      <c r="B3" s="62"/>
      <c r="C3" s="62"/>
      <c r="D3" s="62"/>
      <c r="E3" s="62"/>
      <c r="F3" s="62"/>
    </row>
    <row r="4" spans="1:18" x14ac:dyDescent="0.2">
      <c r="E4" s="3"/>
      <c r="F4" s="3"/>
      <c r="J4" s="4"/>
      <c r="M4" s="3"/>
      <c r="N4" s="3"/>
      <c r="O4" s="3"/>
      <c r="P4" s="3"/>
      <c r="R4" s="5"/>
    </row>
  </sheetData>
  <mergeCells count="3">
    <mergeCell ref="B1:F1"/>
    <mergeCell ref="B2:F2"/>
    <mergeCell ref="B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2025</vt:lpstr>
      <vt:lpstr>metadati 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I.Stat</dc:creator>
  <cp:lastModifiedBy>Finocchiaro Giovanni</cp:lastModifiedBy>
  <dcterms:created xsi:type="dcterms:W3CDTF">2019-07-19T14:53:05Z</dcterms:created>
  <dcterms:modified xsi:type="dcterms:W3CDTF">2026-07-21T13:37:06Z</dcterms:modified>
</cp:coreProperties>
</file>