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ristina.frizza\Desktop\CRISTINA LAVORO\2026\Annuario\Emissioni 2026\gas serra trend poiezioni\"/>
    </mc:Choice>
  </mc:AlternateContent>
  <xr:revisionPtr revIDLastSave="0" documentId="13_ncr:1_{3A499598-A057-49B9-AFD2-2886A99E9146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Tabella 1" sheetId="5" r:id="rId1"/>
    <sheet name="Metadati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18" i="5" l="1"/>
  <c r="BC4" i="5"/>
  <c r="AS4" i="5"/>
  <c r="AT4" i="5"/>
  <c r="AU4" i="5"/>
  <c r="AV4" i="5"/>
  <c r="AW4" i="5"/>
  <c r="AX4" i="5"/>
  <c r="AY4" i="5"/>
  <c r="AZ4" i="5"/>
  <c r="BA4" i="5"/>
  <c r="BB4" i="5"/>
  <c r="AM16" i="5"/>
  <c r="AN16" i="5"/>
  <c r="AO16" i="5"/>
  <c r="AP16" i="5"/>
  <c r="AQ16" i="5"/>
  <c r="AR16" i="5"/>
  <c r="AS16" i="5"/>
  <c r="AT16" i="5"/>
  <c r="AU16" i="5"/>
  <c r="AV16" i="5"/>
  <c r="AW16" i="5"/>
  <c r="AX16" i="5"/>
  <c r="AY16" i="5"/>
  <c r="AZ16" i="5"/>
  <c r="BA16" i="5"/>
  <c r="BB16" i="5"/>
  <c r="BC16" i="5"/>
  <c r="AM17" i="5"/>
  <c r="AN17" i="5"/>
  <c r="AO17" i="5"/>
  <c r="AP17" i="5"/>
  <c r="AQ17" i="5"/>
  <c r="AR17" i="5"/>
  <c r="AS17" i="5"/>
  <c r="AT17" i="5"/>
  <c r="AU17" i="5"/>
  <c r="AV17" i="5"/>
  <c r="AW17" i="5"/>
  <c r="AX17" i="5"/>
  <c r="AY17" i="5"/>
  <c r="AZ17" i="5"/>
  <c r="BA17" i="5"/>
  <c r="BB17" i="5"/>
  <c r="BC17" i="5"/>
  <c r="AM18" i="5"/>
  <c r="AN18" i="5"/>
  <c r="AO18" i="5"/>
  <c r="AP18" i="5"/>
  <c r="AQ18" i="5"/>
  <c r="AR18" i="5"/>
  <c r="AS18" i="5"/>
  <c r="AT18" i="5"/>
  <c r="AU18" i="5"/>
  <c r="AV18" i="5"/>
  <c r="AW18" i="5"/>
  <c r="AX18" i="5"/>
  <c r="AY18" i="5"/>
  <c r="AZ18" i="5"/>
  <c r="BA18" i="5"/>
  <c r="BB18" i="5"/>
  <c r="BC18" i="5"/>
  <c r="C16" i="5" l="1"/>
  <c r="D16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AA16" i="5"/>
  <c r="AB16" i="5"/>
  <c r="AC16" i="5"/>
  <c r="AD16" i="5"/>
  <c r="AE16" i="5"/>
  <c r="AF16" i="5"/>
  <c r="AG16" i="5"/>
  <c r="AH16" i="5"/>
  <c r="AI16" i="5"/>
  <c r="AJ16" i="5"/>
  <c r="AK16" i="5"/>
  <c r="AL16" i="5"/>
  <c r="C17" i="5"/>
  <c r="D17" i="5"/>
  <c r="E17" i="5"/>
  <c r="F17" i="5"/>
  <c r="G17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AA17" i="5"/>
  <c r="AB17" i="5"/>
  <c r="AC17" i="5"/>
  <c r="AD17" i="5"/>
  <c r="AE17" i="5"/>
  <c r="AF17" i="5"/>
  <c r="AG17" i="5"/>
  <c r="AH17" i="5"/>
  <c r="AI17" i="5"/>
  <c r="AJ17" i="5"/>
  <c r="AK17" i="5"/>
  <c r="AL17" i="5"/>
  <c r="C4" i="5"/>
  <c r="D4" i="5"/>
  <c r="E4" i="5"/>
  <c r="F4" i="5"/>
  <c r="G4" i="5"/>
  <c r="H4" i="5"/>
  <c r="I4" i="5"/>
  <c r="J4" i="5"/>
  <c r="K4" i="5"/>
  <c r="L4" i="5"/>
  <c r="M4" i="5"/>
  <c r="N4" i="5"/>
  <c r="O4" i="5"/>
  <c r="P4" i="5"/>
  <c r="Q4" i="5"/>
  <c r="R4" i="5"/>
  <c r="S4" i="5"/>
  <c r="T4" i="5"/>
  <c r="U4" i="5"/>
  <c r="V4" i="5"/>
  <c r="W4" i="5"/>
  <c r="X4" i="5"/>
  <c r="Y4" i="5"/>
  <c r="Z4" i="5"/>
  <c r="AA4" i="5"/>
  <c r="AB4" i="5"/>
  <c r="AC4" i="5"/>
  <c r="AD4" i="5"/>
  <c r="AE4" i="5"/>
  <c r="AF4" i="5"/>
  <c r="AG4" i="5"/>
  <c r="AH4" i="5"/>
  <c r="AI4" i="5"/>
  <c r="AJ4" i="5"/>
  <c r="AK4" i="5"/>
  <c r="AL4" i="5"/>
  <c r="AM4" i="5"/>
  <c r="AN4" i="5"/>
  <c r="AO4" i="5"/>
  <c r="AP4" i="5"/>
  <c r="AQ4" i="5"/>
  <c r="AR4" i="5"/>
  <c r="B4" i="5"/>
  <c r="B17" i="5"/>
  <c r="B16" i="5"/>
  <c r="AI18" i="5"/>
  <c r="AJ18" i="5"/>
  <c r="AK18" i="5"/>
  <c r="AL18" i="5"/>
  <c r="C18" i="5"/>
  <c r="D18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AA18" i="5"/>
  <c r="AB18" i="5"/>
  <c r="AC18" i="5"/>
  <c r="AD18" i="5"/>
  <c r="AE18" i="5"/>
  <c r="AF18" i="5"/>
  <c r="AG18" i="5"/>
  <c r="AH18" i="5"/>
  <c r="B18" i="5"/>
</calcChain>
</file>

<file path=xl/sharedStrings.xml><?xml version="1.0" encoding="utf-8"?>
<sst xmlns="http://schemas.openxmlformats.org/spreadsheetml/2006/main" count="22" uniqueCount="22">
  <si>
    <t>Titolo:</t>
  </si>
  <si>
    <t>Fonte:</t>
  </si>
  <si>
    <t>ISPRA</t>
  </si>
  <si>
    <t>Legenda:</t>
  </si>
  <si>
    <t>Note:</t>
  </si>
  <si>
    <t>Tabella 1: Proiezioni delle emissioni di gas serra, per settore, nello scenario a politiche correnti</t>
  </si>
  <si>
    <t>1. Settore energetico</t>
  </si>
  <si>
    <t>2. Processi industriali</t>
  </si>
  <si>
    <t xml:space="preserve">3. Agricoltura </t>
  </si>
  <si>
    <t>5. Rifiuti</t>
  </si>
  <si>
    <t>TOTALE escluso LULUCF</t>
  </si>
  <si>
    <t>TOTALE incluso LULUCF</t>
  </si>
  <si>
    <t xml:space="preserve">   1.A.1. Industrie energetiche </t>
  </si>
  <si>
    <t xml:space="preserve">   1.A.2. Industrie manifatturiere e costruzioni</t>
  </si>
  <si>
    <t xml:space="preserve">   1.A.3. Transporti</t>
  </si>
  <si>
    <t xml:space="preserve">   1.A.4. Civile</t>
  </si>
  <si>
    <t xml:space="preserve">   1.A.5. Altro</t>
  </si>
  <si>
    <t xml:space="preserve">   1.B. Emissioni fuggitive da combustibili</t>
  </si>
  <si>
    <t>4. Uso del suolo, Cambio di Uso del Suolo e Foreste (LULUCF)</t>
  </si>
  <si>
    <t>Totale non-energy</t>
  </si>
  <si>
    <r>
      <t>Indirect CO</t>
    </r>
    <r>
      <rPr>
        <vertAlign val="subscript"/>
        <sz val="10"/>
        <rFont val="Arial"/>
        <family val="2"/>
      </rPr>
      <t>2</t>
    </r>
  </si>
  <si>
    <r>
      <t>Mt CO</t>
    </r>
    <r>
      <rPr>
        <b/>
        <vertAlign val="sub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 eq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</si>
</sst>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9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vertAlign val="subscript"/>
      <sz val="10"/>
      <name val="Arial"/>
      <family val="2"/>
    </font>
    <font>
      <b/>
      <vertAlign val="subscript"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C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8">
    <xf numFmtId="0" fontId="0" fillId="0" borderId="0"/>
    <xf numFmtId="0" fontId="3" fillId="2" borderId="2" applyNumberFormat="0" applyAlignment="0" applyProtection="0"/>
    <xf numFmtId="0" fontId="4" fillId="3" borderId="2" applyNumberFormat="0" applyAlignment="0" applyProtection="0"/>
    <xf numFmtId="0" fontId="5" fillId="0" borderId="0"/>
    <xf numFmtId="0" fontId="2" fillId="0" borderId="0" applyNumberFormat="0" applyFont="0" applyFill="0" applyBorder="0" applyProtection="0">
      <alignment horizontal="left" vertical="center" indent="5"/>
    </xf>
    <xf numFmtId="0" fontId="2" fillId="0" borderId="0" applyNumberFormat="0" applyFont="0" applyFill="0" applyBorder="0" applyProtection="0">
      <alignment horizontal="left" vertical="center" indent="2"/>
    </xf>
    <xf numFmtId="0" fontId="2" fillId="0" borderId="0"/>
    <xf numFmtId="0" fontId="2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6" fillId="0" borderId="0" xfId="0" applyFont="1"/>
    <xf numFmtId="0" fontId="1" fillId="4" borderId="0" xfId="0" applyFont="1" applyFill="1" applyAlignment="1">
      <alignment wrapText="1"/>
    </xf>
    <xf numFmtId="0" fontId="1" fillId="4" borderId="0" xfId="0" applyFont="1" applyFill="1"/>
    <xf numFmtId="1" fontId="7" fillId="4" borderId="1" xfId="0" applyNumberFormat="1" applyFont="1" applyFill="1" applyBorder="1" applyAlignment="1">
      <alignment horizontal="center" vertical="center"/>
    </xf>
    <xf numFmtId="0" fontId="7" fillId="4" borderId="0" xfId="0" applyFont="1" applyFill="1"/>
    <xf numFmtId="0" fontId="7" fillId="4" borderId="0" xfId="0" applyFont="1" applyFill="1" applyAlignment="1">
      <alignment horizontal="center" vertical="center"/>
    </xf>
    <xf numFmtId="0" fontId="1" fillId="4" borderId="1" xfId="0" applyFont="1" applyFill="1" applyBorder="1" applyAlignment="1">
      <alignment wrapText="1"/>
    </xf>
    <xf numFmtId="0" fontId="2" fillId="4" borderId="1" xfId="2" applyFont="1" applyFill="1" applyBorder="1" applyAlignment="1">
      <alignment wrapText="1"/>
    </xf>
    <xf numFmtId="0" fontId="2" fillId="4" borderId="1" xfId="1" applyFont="1" applyFill="1" applyBorder="1" applyAlignment="1">
      <alignment wrapText="1"/>
    </xf>
    <xf numFmtId="0" fontId="8" fillId="4" borderId="1" xfId="1" applyFont="1" applyFill="1" applyBorder="1" applyAlignment="1">
      <alignment wrapText="1"/>
    </xf>
    <xf numFmtId="0" fontId="8" fillId="4" borderId="1" xfId="2" applyFont="1" applyFill="1" applyBorder="1" applyAlignment="1">
      <alignment wrapText="1"/>
    </xf>
    <xf numFmtId="1" fontId="7" fillId="4" borderId="1" xfId="0" applyNumberFormat="1" applyFont="1" applyFill="1" applyBorder="1" applyAlignment="1">
      <alignment horizontal="center" vertical="center" wrapText="1"/>
    </xf>
    <xf numFmtId="0" fontId="2" fillId="5" borderId="1" xfId="3" applyFont="1" applyFill="1" applyBorder="1" applyAlignment="1">
      <alignment horizontal="left" vertical="center"/>
    </xf>
    <xf numFmtId="0" fontId="7" fillId="4" borderId="3" xfId="0" applyFont="1" applyFill="1" applyBorder="1" applyAlignment="1">
      <alignment horizontal="center"/>
    </xf>
    <xf numFmtId="1" fontId="7" fillId="4" borderId="4" xfId="0" applyNumberFormat="1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wrapText="1"/>
    </xf>
    <xf numFmtId="0" fontId="1" fillId="4" borderId="3" xfId="0" applyFont="1" applyFill="1" applyBorder="1"/>
    <xf numFmtId="1" fontId="7" fillId="4" borderId="1" xfId="0" applyNumberFormat="1" applyFont="1" applyFill="1" applyBorder="1"/>
    <xf numFmtId="0" fontId="7" fillId="4" borderId="1" xfId="0" applyFont="1" applyFill="1" applyBorder="1"/>
    <xf numFmtId="0" fontId="7" fillId="4" borderId="1" xfId="0" applyFont="1" applyFill="1" applyBorder="1" applyAlignment="1">
      <alignment horizontal="center" vertical="center"/>
    </xf>
    <xf numFmtId="1" fontId="7" fillId="4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/>
    <xf numFmtId="3" fontId="1" fillId="5" borderId="1" xfId="0" applyNumberFormat="1" applyFont="1" applyFill="1" applyBorder="1" applyAlignment="1">
      <alignment horizontal="center" vertical="center" shrinkToFit="1"/>
    </xf>
    <xf numFmtId="3" fontId="1" fillId="4" borderId="1" xfId="0" applyNumberFormat="1" applyFont="1" applyFill="1" applyBorder="1" applyAlignment="1">
      <alignment horizontal="center"/>
    </xf>
    <xf numFmtId="3" fontId="8" fillId="4" borderId="1" xfId="1" applyNumberFormat="1" applyFont="1" applyFill="1" applyBorder="1" applyAlignment="1">
      <alignment horizontal="center" vertical="center"/>
    </xf>
    <xf numFmtId="3" fontId="8" fillId="4" borderId="1" xfId="2" applyNumberFormat="1" applyFont="1" applyFill="1" applyBorder="1" applyAlignment="1">
      <alignment horizontal="center" vertical="center"/>
    </xf>
  </cellXfs>
  <cellStyles count="8">
    <cellStyle name="2x indented GHG Textfiels" xfId="5" xr:uid="{EC608B02-8D9E-4540-9E1D-D936CAA690DF}"/>
    <cellStyle name="5x indented GHG Textfiels" xfId="4" xr:uid="{588A2F11-08E3-4047-AD17-77918D97ACB4}"/>
    <cellStyle name="Calcolo" xfId="2" builtinId="22"/>
    <cellStyle name="Input" xfId="1" builtinId="20"/>
    <cellStyle name="Normal 2" xfId="6" xr:uid="{F6B77516-6EEB-436F-8CE3-A59B2C1457A8}"/>
    <cellStyle name="Normale" xfId="0" builtinId="0"/>
    <cellStyle name="Normale 2" xfId="7" xr:uid="{659D5135-DE04-43D1-B049-0EF7788A2026}"/>
    <cellStyle name="Обычный_2++" xfId="3" xr:uid="{42A55EF8-7AF1-4E64-BC78-56D2E86A7CB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1386A-0804-49E5-B97E-087ECC24C3A6}">
  <dimension ref="A1:BC18"/>
  <sheetViews>
    <sheetView tabSelected="1" zoomScale="110" zoomScaleNormal="110" workbookViewId="0">
      <pane xSplit="1" topLeftCell="B1" activePane="topRight" state="frozen"/>
      <selection pane="topRight" sqref="A1:XFD1048576"/>
    </sheetView>
  </sheetViews>
  <sheetFormatPr defaultColWidth="8.81640625" defaultRowHeight="12.5" x14ac:dyDescent="0.25"/>
  <cols>
    <col min="1" max="1" width="52.54296875" style="5" bestFit="1" customWidth="1"/>
    <col min="2" max="42" width="6.453125" style="6" bestFit="1" customWidth="1"/>
    <col min="43" max="43" width="6.453125" style="6" customWidth="1"/>
    <col min="44" max="44" width="6.453125" style="6" bestFit="1" customWidth="1"/>
    <col min="45" max="46" width="5.7265625" style="6" bestFit="1" customWidth="1"/>
    <col min="47" max="51" width="5.453125" style="6" bestFit="1" customWidth="1"/>
    <col min="52" max="55" width="5.1796875" style="6" bestFit="1" customWidth="1"/>
    <col min="56" max="16384" width="8.81640625" style="6"/>
  </cols>
  <sheetData>
    <row r="1" spans="1:55" ht="13" x14ac:dyDescent="0.3">
      <c r="A1" s="19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17"/>
      <c r="AJ1" s="17"/>
      <c r="AK1" s="17"/>
      <c r="AL1" s="17"/>
      <c r="AM1" s="17"/>
      <c r="AN1" s="17"/>
      <c r="AO1" s="17"/>
      <c r="AP1" s="17"/>
      <c r="AQ1" s="17"/>
      <c r="AR1" s="17"/>
    </row>
    <row r="2" spans="1:55" s="9" customFormat="1" ht="13" x14ac:dyDescent="0.3">
      <c r="A2" s="18"/>
      <c r="B2" s="7">
        <v>1990</v>
      </c>
      <c r="C2" s="7">
        <v>1991</v>
      </c>
      <c r="D2" s="7">
        <v>1992</v>
      </c>
      <c r="E2" s="7">
        <v>1993</v>
      </c>
      <c r="F2" s="7">
        <v>1994</v>
      </c>
      <c r="G2" s="7">
        <v>1995</v>
      </c>
      <c r="H2" s="7">
        <v>1996</v>
      </c>
      <c r="I2" s="7">
        <v>1997</v>
      </c>
      <c r="J2" s="7">
        <v>1998</v>
      </c>
      <c r="K2" s="7">
        <v>1999</v>
      </c>
      <c r="L2" s="7">
        <v>2000</v>
      </c>
      <c r="M2" s="7">
        <v>2001</v>
      </c>
      <c r="N2" s="7">
        <v>2002</v>
      </c>
      <c r="O2" s="7">
        <v>2003</v>
      </c>
      <c r="P2" s="7">
        <v>2004</v>
      </c>
      <c r="Q2" s="7">
        <v>2005</v>
      </c>
      <c r="R2" s="7">
        <v>2006</v>
      </c>
      <c r="S2" s="7">
        <v>2007</v>
      </c>
      <c r="T2" s="7">
        <v>2008</v>
      </c>
      <c r="U2" s="7">
        <v>2009</v>
      </c>
      <c r="V2" s="7">
        <v>2010</v>
      </c>
      <c r="W2" s="7">
        <v>2011</v>
      </c>
      <c r="X2" s="7">
        <v>2012</v>
      </c>
      <c r="Y2" s="7">
        <v>2013</v>
      </c>
      <c r="Z2" s="7">
        <v>2014</v>
      </c>
      <c r="AA2" s="7">
        <v>2015</v>
      </c>
      <c r="AB2" s="7">
        <v>2016</v>
      </c>
      <c r="AC2" s="7">
        <v>2017</v>
      </c>
      <c r="AD2" s="7">
        <v>2018</v>
      </c>
      <c r="AE2" s="7">
        <v>2019</v>
      </c>
      <c r="AF2" s="7">
        <v>2020</v>
      </c>
      <c r="AG2" s="7">
        <v>2021</v>
      </c>
      <c r="AH2" s="7">
        <v>2022</v>
      </c>
      <c r="AI2" s="21">
        <v>2023</v>
      </c>
      <c r="AJ2" s="21">
        <v>2024</v>
      </c>
      <c r="AK2" s="21">
        <v>2025</v>
      </c>
      <c r="AL2" s="21">
        <v>2026</v>
      </c>
      <c r="AM2" s="21">
        <v>2027</v>
      </c>
      <c r="AN2" s="21">
        <v>2028</v>
      </c>
      <c r="AO2" s="21">
        <v>2029</v>
      </c>
      <c r="AP2" s="21">
        <v>2030</v>
      </c>
      <c r="AQ2" s="21">
        <v>2031</v>
      </c>
      <c r="AR2" s="21">
        <v>2032</v>
      </c>
      <c r="AS2" s="21">
        <v>2033</v>
      </c>
      <c r="AT2" s="21">
        <v>2034</v>
      </c>
      <c r="AU2" s="21">
        <v>2035</v>
      </c>
      <c r="AV2" s="21">
        <v>2036</v>
      </c>
      <c r="AW2" s="21">
        <v>2037</v>
      </c>
      <c r="AX2" s="21">
        <v>2038</v>
      </c>
      <c r="AY2" s="21">
        <v>2039</v>
      </c>
      <c r="AZ2" s="21">
        <v>2040</v>
      </c>
      <c r="BA2" s="21">
        <v>2045</v>
      </c>
      <c r="BB2" s="21">
        <v>2050</v>
      </c>
      <c r="BC2" s="21">
        <v>2055</v>
      </c>
    </row>
    <row r="3" spans="1:55" s="9" customFormat="1" ht="15" x14ac:dyDescent="0.3">
      <c r="A3" s="15"/>
      <c r="B3" s="24" t="s">
        <v>21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2"/>
      <c r="AT3" s="22"/>
      <c r="AU3" s="23"/>
      <c r="AV3" s="23"/>
      <c r="AW3" s="23"/>
      <c r="AX3" s="23"/>
      <c r="AY3" s="23"/>
      <c r="AZ3" s="23"/>
      <c r="BA3" s="23"/>
      <c r="BB3" s="23"/>
      <c r="BC3" s="23"/>
    </row>
    <row r="4" spans="1:55" x14ac:dyDescent="0.25">
      <c r="A4" s="10" t="s">
        <v>6</v>
      </c>
      <c r="B4" s="26">
        <f>SUM(B5:B10)</f>
        <v>426.24787269534687</v>
      </c>
      <c r="C4" s="26">
        <f t="shared" ref="C4:AR4" si="0">SUM(C5:C10)</f>
        <v>426.33483778639027</v>
      </c>
      <c r="D4" s="26">
        <f t="shared" si="0"/>
        <v>426.04439911193685</v>
      </c>
      <c r="E4" s="26">
        <f t="shared" si="0"/>
        <v>421.15279384642446</v>
      </c>
      <c r="F4" s="26">
        <f t="shared" si="0"/>
        <v>416.23877352440616</v>
      </c>
      <c r="G4" s="26">
        <f t="shared" si="0"/>
        <v>438.78919018957617</v>
      </c>
      <c r="H4" s="26">
        <f t="shared" si="0"/>
        <v>435.61342554438278</v>
      </c>
      <c r="I4" s="26">
        <f t="shared" si="0"/>
        <v>441.45321832031527</v>
      </c>
      <c r="J4" s="26">
        <f t="shared" si="0"/>
        <v>454.1356113172634</v>
      </c>
      <c r="K4" s="26">
        <f t="shared" si="0"/>
        <v>458.67103997477665</v>
      </c>
      <c r="L4" s="26">
        <f t="shared" si="0"/>
        <v>460.60413406850773</v>
      </c>
      <c r="M4" s="26">
        <f t="shared" si="0"/>
        <v>459.30181009990008</v>
      </c>
      <c r="N4" s="26">
        <f t="shared" si="0"/>
        <v>466.14668697906546</v>
      </c>
      <c r="O4" s="26">
        <f t="shared" si="0"/>
        <v>483.89259099251893</v>
      </c>
      <c r="P4" s="26">
        <f t="shared" si="0"/>
        <v>487.67085243130003</v>
      </c>
      <c r="Q4" s="26">
        <f t="shared" si="0"/>
        <v>488.37073242590793</v>
      </c>
      <c r="R4" s="26">
        <f t="shared" si="0"/>
        <v>482.64052233739079</v>
      </c>
      <c r="S4" s="26">
        <f t="shared" si="0"/>
        <v>476.71946943451064</v>
      </c>
      <c r="T4" s="26">
        <f t="shared" si="0"/>
        <v>467.77803302048108</v>
      </c>
      <c r="U4" s="26">
        <f t="shared" si="0"/>
        <v>418.43771078891467</v>
      </c>
      <c r="V4" s="26">
        <f t="shared" si="0"/>
        <v>428.78451548758068</v>
      </c>
      <c r="W4" s="26">
        <f t="shared" si="0"/>
        <v>416.45503088049117</v>
      </c>
      <c r="X4" s="26">
        <f t="shared" si="0"/>
        <v>399.44853887923364</v>
      </c>
      <c r="Y4" s="26">
        <f t="shared" si="0"/>
        <v>366.75747199339429</v>
      </c>
      <c r="Z4" s="26">
        <f t="shared" si="0"/>
        <v>346.25397225336724</v>
      </c>
      <c r="AA4" s="26">
        <f t="shared" si="0"/>
        <v>358.35371252995833</v>
      </c>
      <c r="AB4" s="26">
        <f t="shared" si="0"/>
        <v>354.50330498570855</v>
      </c>
      <c r="AC4" s="26">
        <f t="shared" si="0"/>
        <v>349.14390122719169</v>
      </c>
      <c r="AD4" s="26">
        <f t="shared" si="0"/>
        <v>344.57272117060978</v>
      </c>
      <c r="AE4" s="26">
        <f t="shared" si="0"/>
        <v>334.38955232911417</v>
      </c>
      <c r="AF4" s="26">
        <f t="shared" si="0"/>
        <v>298.12019082274583</v>
      </c>
      <c r="AG4" s="26">
        <f t="shared" si="0"/>
        <v>330.18147724098264</v>
      </c>
      <c r="AH4" s="26">
        <f t="shared" si="0"/>
        <v>333.37655653696061</v>
      </c>
      <c r="AI4" s="26">
        <f t="shared" si="0"/>
        <v>305.14117316673526</v>
      </c>
      <c r="AJ4" s="26">
        <f t="shared" si="0"/>
        <v>294.52572672393728</v>
      </c>
      <c r="AK4" s="26">
        <f t="shared" si="0"/>
        <v>303.81762838098189</v>
      </c>
      <c r="AL4" s="26">
        <f t="shared" si="0"/>
        <v>302.61435485945361</v>
      </c>
      <c r="AM4" s="26">
        <f t="shared" si="0"/>
        <v>295.25504224202007</v>
      </c>
      <c r="AN4" s="26">
        <f t="shared" si="0"/>
        <v>287.89737013460615</v>
      </c>
      <c r="AO4" s="26">
        <f t="shared" si="0"/>
        <v>281.27747895354099</v>
      </c>
      <c r="AP4" s="26">
        <f t="shared" si="0"/>
        <v>274.65758777247595</v>
      </c>
      <c r="AQ4" s="26">
        <f t="shared" si="0"/>
        <v>265.07837707960078</v>
      </c>
      <c r="AR4" s="26">
        <f t="shared" si="0"/>
        <v>255.4991663867257</v>
      </c>
      <c r="AS4" s="26">
        <f t="shared" ref="AS4" si="1">SUM(AS5:AS10)</f>
        <v>252.95854450042356</v>
      </c>
      <c r="AT4" s="26">
        <f t="shared" ref="AT4" si="2">SUM(AT5:AT10)</f>
        <v>250.42185568983894</v>
      </c>
      <c r="AU4" s="26">
        <f t="shared" ref="AU4" si="3">SUM(AU5:AU10)</f>
        <v>247.87730072781949</v>
      </c>
      <c r="AV4" s="26">
        <f t="shared" ref="AV4" si="4">SUM(AV5:AV10)</f>
        <v>246.17499956790482</v>
      </c>
      <c r="AW4" s="26">
        <f t="shared" ref="AW4" si="5">SUM(AW5:AW10)</f>
        <v>244.47269840799026</v>
      </c>
      <c r="AX4" s="26">
        <f t="shared" ref="AX4" si="6">SUM(AX5:AX10)</f>
        <v>242.77039724807562</v>
      </c>
      <c r="AY4" s="26">
        <f t="shared" ref="AY4" si="7">SUM(AY5:AY10)</f>
        <v>241.06809608816104</v>
      </c>
      <c r="AZ4" s="26">
        <f t="shared" ref="AZ4" si="8">SUM(AZ5:AZ10)</f>
        <v>239.3657949282464</v>
      </c>
      <c r="BA4" s="26">
        <f t="shared" ref="BA4" si="9">SUM(BA5:BA10)</f>
        <v>225.4674660702824</v>
      </c>
      <c r="BB4" s="26">
        <f t="shared" ref="BB4:BC4" si="10">SUM(BB5:BB10)</f>
        <v>212.14634469551368</v>
      </c>
      <c r="BC4" s="26">
        <f t="shared" si="10"/>
        <v>195.41586698160611</v>
      </c>
    </row>
    <row r="5" spans="1:55" x14ac:dyDescent="0.25">
      <c r="A5" s="11" t="s">
        <v>12</v>
      </c>
      <c r="B5" s="27">
        <v>137.66727349167229</v>
      </c>
      <c r="C5" s="27">
        <v>132.03517416501759</v>
      </c>
      <c r="D5" s="27">
        <v>131.25164211658063</v>
      </c>
      <c r="E5" s="27">
        <v>125.40974242146014</v>
      </c>
      <c r="F5" s="27">
        <v>127.86626708745561</v>
      </c>
      <c r="G5" s="27">
        <v>140.6756548212162</v>
      </c>
      <c r="H5" s="27">
        <v>135.33157333460832</v>
      </c>
      <c r="I5" s="27">
        <v>137.71567738598148</v>
      </c>
      <c r="J5" s="27">
        <v>138.9557856413584</v>
      </c>
      <c r="K5" s="27">
        <v>133.54715136849018</v>
      </c>
      <c r="L5" s="27">
        <v>144.96323351559016</v>
      </c>
      <c r="M5" s="27">
        <v>143.47027447406677</v>
      </c>
      <c r="N5" s="27">
        <v>154.48041521196131</v>
      </c>
      <c r="O5" s="27">
        <v>159.57248957143798</v>
      </c>
      <c r="P5" s="27">
        <v>161.41497570026749</v>
      </c>
      <c r="Q5" s="27">
        <v>159.92192930234415</v>
      </c>
      <c r="R5" s="27">
        <v>162.17360585004189</v>
      </c>
      <c r="S5" s="27">
        <v>159.13815625040075</v>
      </c>
      <c r="T5" s="27">
        <v>156.05672897744765</v>
      </c>
      <c r="U5" s="27">
        <v>134.07456964510871</v>
      </c>
      <c r="V5" s="27">
        <v>137.47822598399492</v>
      </c>
      <c r="W5" s="27">
        <v>133.37265496693331</v>
      </c>
      <c r="X5" s="27">
        <v>128.31860684390608</v>
      </c>
      <c r="Y5" s="27">
        <v>109.14250962172235</v>
      </c>
      <c r="Z5" s="27">
        <v>100.504026500286</v>
      </c>
      <c r="AA5" s="27">
        <v>106.06399034478886</v>
      </c>
      <c r="AB5" s="27">
        <v>104.69094831010725</v>
      </c>
      <c r="AC5" s="27">
        <v>104.81986593776485</v>
      </c>
      <c r="AD5" s="27">
        <v>95.838743185126518</v>
      </c>
      <c r="AE5" s="27">
        <v>91.704518381394479</v>
      </c>
      <c r="AF5" s="27">
        <v>81.645988836961322</v>
      </c>
      <c r="AG5" s="27">
        <v>85.86984006521871</v>
      </c>
      <c r="AH5" s="27">
        <v>94.526797296615769</v>
      </c>
      <c r="AI5" s="27">
        <v>75.206040195839563</v>
      </c>
      <c r="AJ5" s="27">
        <v>63.856846085878622</v>
      </c>
      <c r="AK5" s="27">
        <v>62.774385309022904</v>
      </c>
      <c r="AL5" s="27">
        <v>65.480980259498395</v>
      </c>
      <c r="AM5" s="27">
        <v>63.894256197961496</v>
      </c>
      <c r="AN5" s="27">
        <v>62.307532136424506</v>
      </c>
      <c r="AO5" s="27">
        <v>59.388047659203401</v>
      </c>
      <c r="AP5" s="27">
        <v>56.468563181982198</v>
      </c>
      <c r="AQ5" s="27">
        <v>50.4624662923258</v>
      </c>
      <c r="AR5" s="27">
        <v>44.456369402669502</v>
      </c>
      <c r="AS5" s="27">
        <v>43.078951399220401</v>
      </c>
      <c r="AT5" s="27">
        <v>41.701533395771406</v>
      </c>
      <c r="AU5" s="27">
        <v>40.324115392322398</v>
      </c>
      <c r="AV5" s="27">
        <v>40.188222096070206</v>
      </c>
      <c r="AW5" s="27">
        <v>40.052328799818099</v>
      </c>
      <c r="AX5" s="27">
        <v>39.9164355035659</v>
      </c>
      <c r="AY5" s="27">
        <v>39.7805422073138</v>
      </c>
      <c r="AZ5" s="27">
        <v>39.644648911061601</v>
      </c>
      <c r="BA5" s="27">
        <v>33.4805197330151</v>
      </c>
      <c r="BB5" s="27">
        <v>36.219025953732597</v>
      </c>
      <c r="BC5" s="27">
        <v>35.921959661141699</v>
      </c>
    </row>
    <row r="6" spans="1:55" x14ac:dyDescent="0.25">
      <c r="A6" s="11" t="s">
        <v>13</v>
      </c>
      <c r="B6" s="27">
        <v>92.150777697057777</v>
      </c>
      <c r="C6" s="27">
        <v>89.471251305040809</v>
      </c>
      <c r="D6" s="27">
        <v>89.483422215561333</v>
      </c>
      <c r="E6" s="27">
        <v>88.035338078280432</v>
      </c>
      <c r="F6" s="27">
        <v>89.822044311701134</v>
      </c>
      <c r="G6" s="27">
        <v>90.203860772279057</v>
      </c>
      <c r="H6" s="27">
        <v>89.332295492885891</v>
      </c>
      <c r="I6" s="27">
        <v>93.414464452984092</v>
      </c>
      <c r="J6" s="27">
        <v>96.853349577365947</v>
      </c>
      <c r="K6" s="27">
        <v>101.83198526190583</v>
      </c>
      <c r="L6" s="27">
        <v>96.245304407286596</v>
      </c>
      <c r="M6" s="27">
        <v>91.622942778445619</v>
      </c>
      <c r="N6" s="27">
        <v>89.478541882350001</v>
      </c>
      <c r="O6" s="27">
        <v>95.663424277686062</v>
      </c>
      <c r="P6" s="27">
        <v>94.527815896160789</v>
      </c>
      <c r="Q6" s="27">
        <v>92.299325597472802</v>
      </c>
      <c r="R6" s="27">
        <v>89.145163312365582</v>
      </c>
      <c r="S6" s="27">
        <v>91.277833707613908</v>
      </c>
      <c r="T6" s="27">
        <v>86.801222027646702</v>
      </c>
      <c r="U6" s="27">
        <v>64.570132980928861</v>
      </c>
      <c r="V6" s="27">
        <v>70.04761967804113</v>
      </c>
      <c r="W6" s="27">
        <v>70.899321478375441</v>
      </c>
      <c r="X6" s="27">
        <v>66.492067241273332</v>
      </c>
      <c r="Y6" s="27">
        <v>56.756909717982602</v>
      </c>
      <c r="Z6" s="27">
        <v>52.576552404960132</v>
      </c>
      <c r="AA6" s="27">
        <v>55.569103509442648</v>
      </c>
      <c r="AB6" s="27">
        <v>54.346834466219342</v>
      </c>
      <c r="AC6" s="27">
        <v>53.110918474964222</v>
      </c>
      <c r="AD6" s="27">
        <v>54.213390367788229</v>
      </c>
      <c r="AE6" s="27">
        <v>49.95787955309946</v>
      </c>
      <c r="AF6" s="27">
        <v>45.83926839321466</v>
      </c>
      <c r="AG6" s="27">
        <v>55.139604780389881</v>
      </c>
      <c r="AH6" s="27">
        <v>53.468430722516466</v>
      </c>
      <c r="AI6" s="27">
        <v>49.644724541073472</v>
      </c>
      <c r="AJ6" s="27">
        <v>46.158551449620084</v>
      </c>
      <c r="AK6" s="27">
        <v>55.229038428134004</v>
      </c>
      <c r="AL6" s="27">
        <v>53.384101701801001</v>
      </c>
      <c r="AM6" s="27">
        <v>52.342680785904399</v>
      </c>
      <c r="AN6" s="27">
        <v>51.301259870007804</v>
      </c>
      <c r="AO6" s="27">
        <v>51.595194094243105</v>
      </c>
      <c r="AP6" s="27">
        <v>51.889128318478498</v>
      </c>
      <c r="AQ6" s="27">
        <v>51.256617362594298</v>
      </c>
      <c r="AR6" s="27">
        <v>50.624106406710105</v>
      </c>
      <c r="AS6" s="27">
        <v>50.373874299354398</v>
      </c>
      <c r="AT6" s="27">
        <v>50.123642191998698</v>
      </c>
      <c r="AU6" s="27">
        <v>49.873410084642899</v>
      </c>
      <c r="AV6" s="27">
        <v>49.820912688975795</v>
      </c>
      <c r="AW6" s="27">
        <v>49.768415293308799</v>
      </c>
      <c r="AX6" s="27">
        <v>49.715917897641702</v>
      </c>
      <c r="AY6" s="27">
        <v>49.663420501974706</v>
      </c>
      <c r="AZ6" s="27">
        <v>49.610923106307602</v>
      </c>
      <c r="BA6" s="27">
        <v>48.916478136072996</v>
      </c>
      <c r="BB6" s="27">
        <v>49.190223697471197</v>
      </c>
      <c r="BC6" s="27">
        <v>49.053221760601005</v>
      </c>
    </row>
    <row r="7" spans="1:55" x14ac:dyDescent="0.25">
      <c r="A7" s="11" t="s">
        <v>14</v>
      </c>
      <c r="B7" s="27">
        <v>102.19052437556527</v>
      </c>
      <c r="C7" s="27">
        <v>104.81635884075756</v>
      </c>
      <c r="D7" s="27">
        <v>109.98519168776512</v>
      </c>
      <c r="E7" s="27">
        <v>111.65241890046561</v>
      </c>
      <c r="F7" s="27">
        <v>111.51683577561927</v>
      </c>
      <c r="G7" s="27">
        <v>114.21551843182331</v>
      </c>
      <c r="H7" s="27">
        <v>115.95084457141823</v>
      </c>
      <c r="I7" s="27">
        <v>117.88871545435379</v>
      </c>
      <c r="J7" s="27">
        <v>122.30734732023427</v>
      </c>
      <c r="K7" s="27">
        <v>123.87274461269624</v>
      </c>
      <c r="L7" s="27">
        <v>123.95408031039015</v>
      </c>
      <c r="M7" s="27">
        <v>125.715209112537</v>
      </c>
      <c r="N7" s="27">
        <v>128.11085740802079</v>
      </c>
      <c r="O7" s="27">
        <v>128.25066401894188</v>
      </c>
      <c r="P7" s="27">
        <v>129.94203248054112</v>
      </c>
      <c r="Q7" s="27">
        <v>128.36173128765083</v>
      </c>
      <c r="R7" s="27">
        <v>129.59398270721579</v>
      </c>
      <c r="S7" s="27">
        <v>129.6283676374361</v>
      </c>
      <c r="T7" s="27">
        <v>122.79667060607085</v>
      </c>
      <c r="U7" s="27">
        <v>117.25973397920274</v>
      </c>
      <c r="V7" s="27">
        <v>115.90011089742383</v>
      </c>
      <c r="W7" s="27">
        <v>114.89307564319338</v>
      </c>
      <c r="X7" s="27">
        <v>107.51013139168721</v>
      </c>
      <c r="Y7" s="27">
        <v>104.41293053568562</v>
      </c>
      <c r="Z7" s="27">
        <v>109.25576493112116</v>
      </c>
      <c r="AA7" s="27">
        <v>106.67918043317187</v>
      </c>
      <c r="AB7" s="27">
        <v>105.58699174986113</v>
      </c>
      <c r="AC7" s="27">
        <v>101.50491831724237</v>
      </c>
      <c r="AD7" s="27">
        <v>105.09860497767372</v>
      </c>
      <c r="AE7" s="27">
        <v>106.29266685875464</v>
      </c>
      <c r="AF7" s="27">
        <v>86.521260101843353</v>
      </c>
      <c r="AG7" s="27">
        <v>102.86132546871085</v>
      </c>
      <c r="AH7" s="27">
        <v>108.93485600326825</v>
      </c>
      <c r="AI7" s="27">
        <v>108.90546556870385</v>
      </c>
      <c r="AJ7" s="27">
        <v>113.28184434693942</v>
      </c>
      <c r="AK7" s="27">
        <v>109.555680281796</v>
      </c>
      <c r="AL7" s="27">
        <v>107.006747941988</v>
      </c>
      <c r="AM7" s="27">
        <v>103.16423496632501</v>
      </c>
      <c r="AN7" s="27">
        <v>99.321721990661302</v>
      </c>
      <c r="AO7" s="27">
        <v>96.164785130527704</v>
      </c>
      <c r="AP7" s="27">
        <v>93.007848270394206</v>
      </c>
      <c r="AQ7" s="27">
        <v>90.709549173321705</v>
      </c>
      <c r="AR7" s="27">
        <v>88.411250076249203</v>
      </c>
      <c r="AS7" s="27">
        <v>87.662776914256696</v>
      </c>
      <c r="AT7" s="27">
        <v>86.914303752264203</v>
      </c>
      <c r="AU7" s="27">
        <v>86.165830590271696</v>
      </c>
      <c r="AV7" s="27">
        <v>84.920907916396203</v>
      </c>
      <c r="AW7" s="27">
        <v>83.675985242520611</v>
      </c>
      <c r="AX7" s="27">
        <v>82.431062568645089</v>
      </c>
      <c r="AY7" s="27">
        <v>81.186139894769596</v>
      </c>
      <c r="AZ7" s="27">
        <v>79.941217220894103</v>
      </c>
      <c r="BA7" s="27">
        <v>75.008256229555599</v>
      </c>
      <c r="BB7" s="27">
        <v>66.450096625949499</v>
      </c>
      <c r="BC7" s="27">
        <v>57.921122208631104</v>
      </c>
    </row>
    <row r="8" spans="1:55" x14ac:dyDescent="0.25">
      <c r="A8" s="11" t="s">
        <v>15</v>
      </c>
      <c r="B8" s="27">
        <v>78.867796861694856</v>
      </c>
      <c r="C8" s="27">
        <v>84.651132646160704</v>
      </c>
      <c r="D8" s="27">
        <v>79.798432654942246</v>
      </c>
      <c r="E8" s="27">
        <v>80.285180571081952</v>
      </c>
      <c r="F8" s="27">
        <v>71.597767819422288</v>
      </c>
      <c r="G8" s="27">
        <v>78.713193220029765</v>
      </c>
      <c r="H8" s="27">
        <v>80.616853502621467</v>
      </c>
      <c r="I8" s="27">
        <v>77.889315500255833</v>
      </c>
      <c r="J8" s="27">
        <v>81.703438778376679</v>
      </c>
      <c r="K8" s="27">
        <v>86.078734463348084</v>
      </c>
      <c r="L8" s="27">
        <v>82.444237129301854</v>
      </c>
      <c r="M8" s="27">
        <v>86.651199750696804</v>
      </c>
      <c r="N8" s="27">
        <v>82.47322422164811</v>
      </c>
      <c r="O8" s="27">
        <v>87.989738433148503</v>
      </c>
      <c r="P8" s="27">
        <v>89.895185727591084</v>
      </c>
      <c r="Q8" s="27">
        <v>95.86684891398707</v>
      </c>
      <c r="R8" s="27">
        <v>90.727855816674335</v>
      </c>
      <c r="S8" s="27">
        <v>85.940754197392735</v>
      </c>
      <c r="T8" s="27">
        <v>91.57608070705362</v>
      </c>
      <c r="U8" s="27">
        <v>92.404085246710309</v>
      </c>
      <c r="V8" s="27">
        <v>95.007612889874125</v>
      </c>
      <c r="W8" s="27">
        <v>86.920128131640183</v>
      </c>
      <c r="X8" s="27">
        <v>87.138771814022007</v>
      </c>
      <c r="Y8" s="27">
        <v>86.258541077500595</v>
      </c>
      <c r="Z8" s="27">
        <v>74.242180463196647</v>
      </c>
      <c r="AA8" s="27">
        <v>80.917694704183418</v>
      </c>
      <c r="AB8" s="27">
        <v>81.47819953343199</v>
      </c>
      <c r="AC8" s="27">
        <v>81.498842879501765</v>
      </c>
      <c r="AD8" s="27">
        <v>81.62663826884544</v>
      </c>
      <c r="AE8" s="27">
        <v>79.013391493567312</v>
      </c>
      <c r="AF8" s="27">
        <v>77.316795070198722</v>
      </c>
      <c r="AG8" s="27">
        <v>80.38383088336623</v>
      </c>
      <c r="AH8" s="27">
        <v>70.903064230025151</v>
      </c>
      <c r="AI8" s="27">
        <v>66.510007579318241</v>
      </c>
      <c r="AJ8" s="27">
        <v>66.16047115787984</v>
      </c>
      <c r="AK8" s="27">
        <v>71.191924202497603</v>
      </c>
      <c r="AL8" s="27">
        <v>71.728402724988001</v>
      </c>
      <c r="AM8" s="27">
        <v>70.952948837982603</v>
      </c>
      <c r="AN8" s="27">
        <v>70.177494950977191</v>
      </c>
      <c r="AO8" s="27">
        <v>69.360623652574688</v>
      </c>
      <c r="AP8" s="27">
        <v>68.543752354172099</v>
      </c>
      <c r="AQ8" s="27">
        <v>68.012851575111895</v>
      </c>
      <c r="AR8" s="27">
        <v>67.481950796051606</v>
      </c>
      <c r="AS8" s="27">
        <v>67.345035836824408</v>
      </c>
      <c r="AT8" s="27">
        <v>67.212053953314594</v>
      </c>
      <c r="AU8" s="27">
        <v>67.071205918370111</v>
      </c>
      <c r="AV8" s="27">
        <v>66.819787103844092</v>
      </c>
      <c r="AW8" s="27">
        <v>66.568368289318101</v>
      </c>
      <c r="AX8" s="27">
        <v>66.316949474792096</v>
      </c>
      <c r="AY8" s="27">
        <v>66.065530660265992</v>
      </c>
      <c r="AZ8" s="27">
        <v>65.814111845740001</v>
      </c>
      <c r="BA8" s="27">
        <v>63.855742051360103</v>
      </c>
      <c r="BB8" s="27">
        <v>56.335172402039099</v>
      </c>
      <c r="BC8" s="27">
        <v>48.814625013801297</v>
      </c>
    </row>
    <row r="9" spans="1:55" x14ac:dyDescent="0.25">
      <c r="A9" s="11" t="s">
        <v>16</v>
      </c>
      <c r="B9" s="27">
        <v>1.135658410020878</v>
      </c>
      <c r="C9" s="27">
        <v>1.2989993252522127</v>
      </c>
      <c r="D9" s="27">
        <v>1.3901076302069169</v>
      </c>
      <c r="E9" s="27">
        <v>1.5725288116240888</v>
      </c>
      <c r="F9" s="27">
        <v>1.583589615998068</v>
      </c>
      <c r="G9" s="27">
        <v>1.5591279871647263</v>
      </c>
      <c r="H9" s="27">
        <v>1.2790476638998041</v>
      </c>
      <c r="I9" s="27">
        <v>1.3302726149946007</v>
      </c>
      <c r="J9" s="27">
        <v>1.1264478150796102</v>
      </c>
      <c r="K9" s="27">
        <v>1.1999080035214629</v>
      </c>
      <c r="L9" s="27">
        <v>0.87685576932382681</v>
      </c>
      <c r="M9" s="27">
        <v>0.37902858344233403</v>
      </c>
      <c r="N9" s="27">
        <v>0.33583855820630837</v>
      </c>
      <c r="O9" s="27">
        <v>0.72003097046000775</v>
      </c>
      <c r="P9" s="27">
        <v>1.1995857472401632</v>
      </c>
      <c r="Q9" s="27">
        <v>1.3143145149226283</v>
      </c>
      <c r="R9" s="27">
        <v>1.0776577383380808</v>
      </c>
      <c r="S9" s="27">
        <v>0.98493422747398673</v>
      </c>
      <c r="T9" s="27">
        <v>0.81397994882293601</v>
      </c>
      <c r="U9" s="27">
        <v>0.93376510355570874</v>
      </c>
      <c r="V9" s="27">
        <v>0.68835116259144857</v>
      </c>
      <c r="W9" s="27">
        <v>0.54242872044514379</v>
      </c>
      <c r="X9" s="27">
        <v>0.36057769941598838</v>
      </c>
      <c r="Y9" s="27">
        <v>0.62181140142019553</v>
      </c>
      <c r="Z9" s="27">
        <v>0.59684127729606529</v>
      </c>
      <c r="AA9" s="27">
        <v>0.46815942932323562</v>
      </c>
      <c r="AB9" s="27">
        <v>0.52556118830719512</v>
      </c>
      <c r="AC9" s="27">
        <v>0.33215863340390556</v>
      </c>
      <c r="AD9" s="27">
        <v>0.34757145604726108</v>
      </c>
      <c r="AE9" s="27">
        <v>0.46187788009075642</v>
      </c>
      <c r="AF9" s="27">
        <v>0.63784873570507772</v>
      </c>
      <c r="AG9" s="27">
        <v>0.32066423367780805</v>
      </c>
      <c r="AH9" s="27">
        <v>0.52136766809993373</v>
      </c>
      <c r="AI9" s="27">
        <v>0.37120816716018201</v>
      </c>
      <c r="AJ9" s="27">
        <v>0.617271845849378</v>
      </c>
      <c r="AK9" s="27">
        <v>0.72110798262634601</v>
      </c>
      <c r="AL9" s="27">
        <v>0.44802818813332101</v>
      </c>
      <c r="AM9" s="27">
        <v>0.44913647008230201</v>
      </c>
      <c r="AN9" s="27">
        <v>0.45188526205176699</v>
      </c>
      <c r="AO9" s="27">
        <v>0.45474287867199398</v>
      </c>
      <c r="AP9" s="27">
        <v>0.45760049529222196</v>
      </c>
      <c r="AQ9" s="27">
        <v>0.46315188752457798</v>
      </c>
      <c r="AR9" s="27">
        <v>0.46870327975693499</v>
      </c>
      <c r="AS9" s="27">
        <v>0.47442813011997298</v>
      </c>
      <c r="AT9" s="27">
        <v>0.48015298048301097</v>
      </c>
      <c r="AU9" s="27">
        <v>0.48587783084604902</v>
      </c>
      <c r="AV9" s="27">
        <v>0.49288844708820601</v>
      </c>
      <c r="AW9" s="27">
        <v>0.49989906333036399</v>
      </c>
      <c r="AX9" s="27">
        <v>0.50690967957252198</v>
      </c>
      <c r="AY9" s="27">
        <v>0.51392029581468002</v>
      </c>
      <c r="AZ9" s="27">
        <v>0.52093091205683695</v>
      </c>
      <c r="BA9" s="27">
        <v>0.53615056804434702</v>
      </c>
      <c r="BB9" s="27">
        <v>0.53308852310689303</v>
      </c>
      <c r="BC9" s="27">
        <v>0.537782351289121</v>
      </c>
    </row>
    <row r="10" spans="1:55" x14ac:dyDescent="0.25">
      <c r="A10" s="11" t="s">
        <v>17</v>
      </c>
      <c r="B10" s="27">
        <v>14.235841859335771</v>
      </c>
      <c r="C10" s="27">
        <v>14.061921504161381</v>
      </c>
      <c r="D10" s="27">
        <v>14.135602806880602</v>
      </c>
      <c r="E10" s="27">
        <v>14.197585063512312</v>
      </c>
      <c r="F10" s="27">
        <v>13.852268914209761</v>
      </c>
      <c r="G10" s="27">
        <v>13.42183495706311</v>
      </c>
      <c r="H10" s="27">
        <v>13.102810978949041</v>
      </c>
      <c r="I10" s="27">
        <v>13.214772911745479</v>
      </c>
      <c r="J10" s="27">
        <v>13.189242184848506</v>
      </c>
      <c r="K10" s="27">
        <v>12.140516264814858</v>
      </c>
      <c r="L10" s="27">
        <v>12.120422936615089</v>
      </c>
      <c r="M10" s="27">
        <v>11.463155400711491</v>
      </c>
      <c r="N10" s="27">
        <v>11.267809696878958</v>
      </c>
      <c r="O10" s="27">
        <v>11.696243720844521</v>
      </c>
      <c r="P10" s="27">
        <v>10.691256879499385</v>
      </c>
      <c r="Q10" s="27">
        <v>10.606582809530487</v>
      </c>
      <c r="R10" s="27">
        <v>9.9222569127551399</v>
      </c>
      <c r="S10" s="27">
        <v>9.7494234141931244</v>
      </c>
      <c r="T10" s="27">
        <v>9.7333507534393195</v>
      </c>
      <c r="U10" s="27">
        <v>9.1954238334083094</v>
      </c>
      <c r="V10" s="27">
        <v>9.6625948756552571</v>
      </c>
      <c r="W10" s="27">
        <v>9.8274219399037168</v>
      </c>
      <c r="X10" s="27">
        <v>9.6283838889290188</v>
      </c>
      <c r="Y10" s="27">
        <v>9.5647696390829609</v>
      </c>
      <c r="Z10" s="27">
        <v>9.0786066765072349</v>
      </c>
      <c r="AA10" s="27">
        <v>8.6555841090482808</v>
      </c>
      <c r="AB10" s="27">
        <v>7.8747697377816426</v>
      </c>
      <c r="AC10" s="27">
        <v>7.8771969843146614</v>
      </c>
      <c r="AD10" s="27">
        <v>7.4477729151286285</v>
      </c>
      <c r="AE10" s="27">
        <v>6.9592181622075504</v>
      </c>
      <c r="AF10" s="27">
        <v>6.159029684822741</v>
      </c>
      <c r="AG10" s="27">
        <v>5.60621180961921</v>
      </c>
      <c r="AH10" s="27">
        <v>5.0220406164350724</v>
      </c>
      <c r="AI10" s="27">
        <v>4.5037271146398776</v>
      </c>
      <c r="AJ10" s="27">
        <v>4.4507418377699448</v>
      </c>
      <c r="AK10" s="27">
        <v>4.3454921769050499</v>
      </c>
      <c r="AL10" s="27">
        <v>4.5660940430448802</v>
      </c>
      <c r="AM10" s="27">
        <v>4.45178498376423</v>
      </c>
      <c r="AN10" s="27">
        <v>4.3374759244835897</v>
      </c>
      <c r="AO10" s="27">
        <v>4.3140855383201195</v>
      </c>
      <c r="AP10" s="27">
        <v>4.2906951521566601</v>
      </c>
      <c r="AQ10" s="27">
        <v>4.17374078872251</v>
      </c>
      <c r="AR10" s="27">
        <v>4.0567864252883705</v>
      </c>
      <c r="AS10" s="27">
        <v>4.0234779206476903</v>
      </c>
      <c r="AT10" s="27">
        <v>3.99016941600701</v>
      </c>
      <c r="AU10" s="27">
        <v>3.9568609113663302</v>
      </c>
      <c r="AV10" s="27">
        <v>3.93228131553031</v>
      </c>
      <c r="AW10" s="27">
        <v>3.9077017196943</v>
      </c>
      <c r="AX10" s="27">
        <v>3.8831221238582896</v>
      </c>
      <c r="AY10" s="27">
        <v>3.8585425280222698</v>
      </c>
      <c r="AZ10" s="27">
        <v>3.8339629321862598</v>
      </c>
      <c r="BA10" s="27">
        <v>3.6703193522342499</v>
      </c>
      <c r="BB10" s="27">
        <v>3.4187374932143997</v>
      </c>
      <c r="BC10" s="27">
        <v>3.1671559861418799</v>
      </c>
    </row>
    <row r="11" spans="1:55" x14ac:dyDescent="0.25">
      <c r="A11" s="12" t="s">
        <v>7</v>
      </c>
      <c r="B11" s="27">
        <v>37.945930352027084</v>
      </c>
      <c r="C11" s="27">
        <v>37.505526585628871</v>
      </c>
      <c r="D11" s="27">
        <v>37.093070056271763</v>
      </c>
      <c r="E11" s="27">
        <v>34.253804137046814</v>
      </c>
      <c r="F11" s="27">
        <v>32.98219506287176</v>
      </c>
      <c r="G11" s="27">
        <v>36.298878724300209</v>
      </c>
      <c r="H11" s="27">
        <v>33.492380667653507</v>
      </c>
      <c r="I11" s="27">
        <v>34.119876137690852</v>
      </c>
      <c r="J11" s="27">
        <v>35.208721929694903</v>
      </c>
      <c r="K11" s="27">
        <v>35.998995619611271</v>
      </c>
      <c r="L11" s="27">
        <v>38.240472907428561</v>
      </c>
      <c r="M11" s="27">
        <v>40.587776597138891</v>
      </c>
      <c r="N11" s="27">
        <v>41.406440596743217</v>
      </c>
      <c r="O11" s="27">
        <v>43.460483723124099</v>
      </c>
      <c r="P11" s="27">
        <v>46.509813205877421</v>
      </c>
      <c r="Q11" s="27">
        <v>47.134844660707053</v>
      </c>
      <c r="R11" s="27">
        <v>43.606517477313659</v>
      </c>
      <c r="S11" s="27">
        <v>43.659660204142163</v>
      </c>
      <c r="T11" s="27">
        <v>41.091519520645583</v>
      </c>
      <c r="U11" s="27">
        <v>35.726146279657854</v>
      </c>
      <c r="V11" s="27">
        <v>36.578822576159403</v>
      </c>
      <c r="W11" s="27">
        <v>36.321809567591067</v>
      </c>
      <c r="X11" s="27">
        <v>33.190726179542942</v>
      </c>
      <c r="Y11" s="27">
        <v>31.666405208061789</v>
      </c>
      <c r="Z11" s="27">
        <v>31.277628656309915</v>
      </c>
      <c r="AA11" s="27">
        <v>28.803449937820286</v>
      </c>
      <c r="AB11" s="27">
        <v>28.199851156323568</v>
      </c>
      <c r="AC11" s="27">
        <v>27.683456990664904</v>
      </c>
      <c r="AD11" s="27">
        <v>28.239061542051491</v>
      </c>
      <c r="AE11" s="27">
        <v>26.89438129635375</v>
      </c>
      <c r="AF11" s="27">
        <v>23.736003802085115</v>
      </c>
      <c r="AG11" s="27">
        <v>24.712357238481179</v>
      </c>
      <c r="AH11" s="27">
        <v>22.830231639453768</v>
      </c>
      <c r="AI11" s="27">
        <v>21.692460516583328</v>
      </c>
      <c r="AJ11" s="27">
        <v>20.106859836000883</v>
      </c>
      <c r="AK11" s="27">
        <v>22.171001274599</v>
      </c>
      <c r="AL11" s="27">
        <v>21.016103057237899</v>
      </c>
      <c r="AM11" s="27">
        <v>20.120963052407397</v>
      </c>
      <c r="AN11" s="27">
        <v>19.903312242854501</v>
      </c>
      <c r="AO11" s="27">
        <v>19.556330081878901</v>
      </c>
      <c r="AP11" s="27">
        <v>19.3439481727148</v>
      </c>
      <c r="AQ11" s="27">
        <v>19.149870241699197</v>
      </c>
      <c r="AR11" s="27">
        <v>18.878039437838201</v>
      </c>
      <c r="AS11" s="27">
        <v>18.6951644159948</v>
      </c>
      <c r="AT11" s="27">
        <v>18.567260523315198</v>
      </c>
      <c r="AU11" s="27">
        <v>18.444220918046501</v>
      </c>
      <c r="AV11" s="27">
        <v>18.405052373502599</v>
      </c>
      <c r="AW11" s="27">
        <v>18.324675538427801</v>
      </c>
      <c r="AX11" s="27">
        <v>18.234261919300398</v>
      </c>
      <c r="AY11" s="27">
        <v>18.231104417730201</v>
      </c>
      <c r="AZ11" s="27">
        <v>18.063847248449402</v>
      </c>
      <c r="BA11" s="27">
        <v>18.2292044083975</v>
      </c>
      <c r="BB11" s="27">
        <v>18.6257746145345</v>
      </c>
      <c r="BC11" s="27">
        <v>19.04308844494</v>
      </c>
    </row>
    <row r="12" spans="1:55" x14ac:dyDescent="0.25">
      <c r="A12" s="11" t="s">
        <v>8</v>
      </c>
      <c r="B12" s="27">
        <v>36.045275706508122</v>
      </c>
      <c r="C12" s="27">
        <v>36.801116820902173</v>
      </c>
      <c r="D12" s="27">
        <v>36.232778309400913</v>
      </c>
      <c r="E12" s="27">
        <v>36.590271734750814</v>
      </c>
      <c r="F12" s="27">
        <v>36.141134064174899</v>
      </c>
      <c r="G12" s="27">
        <v>36.103099589435239</v>
      </c>
      <c r="H12" s="27">
        <v>36.142939614343213</v>
      </c>
      <c r="I12" s="27">
        <v>36.610654471459632</v>
      </c>
      <c r="J12" s="27">
        <v>35.958185893354489</v>
      </c>
      <c r="K12" s="27">
        <v>36.411137256787605</v>
      </c>
      <c r="L12" s="27">
        <v>35.280435009526798</v>
      </c>
      <c r="M12" s="27">
        <v>34.801638793959327</v>
      </c>
      <c r="N12" s="27">
        <v>34.379046078108189</v>
      </c>
      <c r="O12" s="27">
        <v>34.364796838336851</v>
      </c>
      <c r="P12" s="27">
        <v>33.592411470606507</v>
      </c>
      <c r="Q12" s="27">
        <v>33.039115661723542</v>
      </c>
      <c r="R12" s="27">
        <v>32.310750962339498</v>
      </c>
      <c r="S12" s="27">
        <v>32.987071405283146</v>
      </c>
      <c r="T12" s="27">
        <v>32.189625406665428</v>
      </c>
      <c r="U12" s="27">
        <v>31.531005359196687</v>
      </c>
      <c r="V12" s="27">
        <v>30.753288805276654</v>
      </c>
      <c r="W12" s="27">
        <v>31.050160613889201</v>
      </c>
      <c r="X12" s="27">
        <v>31.470216051112235</v>
      </c>
      <c r="Y12" s="27">
        <v>30.715367173453188</v>
      </c>
      <c r="Z12" s="27">
        <v>30.145617290089969</v>
      </c>
      <c r="AA12" s="27">
        <v>30.169257985449082</v>
      </c>
      <c r="AB12" s="27">
        <v>31.145292988087391</v>
      </c>
      <c r="AC12" s="27">
        <v>30.357919075926542</v>
      </c>
      <c r="AD12" s="27">
        <v>30.112076881349537</v>
      </c>
      <c r="AE12" s="27">
        <v>29.869323820501471</v>
      </c>
      <c r="AF12" s="27">
        <v>30.880955718416853</v>
      </c>
      <c r="AG12" s="27">
        <v>30.225617487497544</v>
      </c>
      <c r="AH12" s="27">
        <v>28.345641973838095</v>
      </c>
      <c r="AI12" s="27">
        <v>29.282506455415191</v>
      </c>
      <c r="AJ12" s="27">
        <v>28.008992801323849</v>
      </c>
      <c r="AK12" s="27">
        <v>29.298056503308398</v>
      </c>
      <c r="AL12" s="27">
        <v>29.113313585012001</v>
      </c>
      <c r="AM12" s="27">
        <v>28.928570666715601</v>
      </c>
      <c r="AN12" s="27">
        <v>28.7438277484192</v>
      </c>
      <c r="AO12" s="27">
        <v>28.559084830122799</v>
      </c>
      <c r="AP12" s="27">
        <v>28.374341911826399</v>
      </c>
      <c r="AQ12" s="27">
        <v>28.299391099433699</v>
      </c>
      <c r="AR12" s="27">
        <v>28.224440287041002</v>
      </c>
      <c r="AS12" s="27">
        <v>28.149489474648398</v>
      </c>
      <c r="AT12" s="27">
        <v>28.074538662255701</v>
      </c>
      <c r="AU12" s="27">
        <v>27.999587849863001</v>
      </c>
      <c r="AV12" s="27">
        <v>27.980198403552599</v>
      </c>
      <c r="AW12" s="27">
        <v>27.960808957242101</v>
      </c>
      <c r="AX12" s="27">
        <v>27.941419510931702</v>
      </c>
      <c r="AY12" s="27">
        <v>27.9220300646212</v>
      </c>
      <c r="AZ12" s="27">
        <v>27.902640618310802</v>
      </c>
      <c r="BA12" s="27">
        <v>27.706301960952899</v>
      </c>
      <c r="BB12" s="27">
        <v>27.396330719903901</v>
      </c>
      <c r="BC12" s="27">
        <v>27.0947121016344</v>
      </c>
    </row>
    <row r="13" spans="1:55" x14ac:dyDescent="0.25">
      <c r="A13" s="12" t="s">
        <v>18</v>
      </c>
      <c r="B13" s="27">
        <v>-12.949093776033788</v>
      </c>
      <c r="C13" s="27">
        <v>-30.054218429473202</v>
      </c>
      <c r="D13" s="27">
        <v>-27.952394695958965</v>
      </c>
      <c r="E13" s="27">
        <v>-15.192293912380347</v>
      </c>
      <c r="F13" s="27">
        <v>-28.261140432474473</v>
      </c>
      <c r="G13" s="27">
        <v>-35.023085765177917</v>
      </c>
      <c r="H13" s="27">
        <v>-34.345059303122554</v>
      </c>
      <c r="I13" s="27">
        <v>-25.949809069694307</v>
      </c>
      <c r="J13" s="27">
        <v>-23.447302636068059</v>
      </c>
      <c r="K13" s="27">
        <v>-32.805107432031775</v>
      </c>
      <c r="L13" s="27">
        <v>-29.981099364755412</v>
      </c>
      <c r="M13" s="27">
        <v>-39.990243057788291</v>
      </c>
      <c r="N13" s="27">
        <v>-44.352070415991655</v>
      </c>
      <c r="O13" s="27">
        <v>-36.578562817626029</v>
      </c>
      <c r="P13" s="27">
        <v>-42.901815771666499</v>
      </c>
      <c r="Q13" s="27">
        <v>-44.057074985318785</v>
      </c>
      <c r="R13" s="27">
        <v>-48.004207082060724</v>
      </c>
      <c r="S13" s="27">
        <v>-27.629162098252202</v>
      </c>
      <c r="T13" s="27">
        <v>-42.051836725572976</v>
      </c>
      <c r="U13" s="27">
        <v>-43.582490297897721</v>
      </c>
      <c r="V13" s="27">
        <v>-47.001689937891854</v>
      </c>
      <c r="W13" s="27">
        <v>-40.110392372168931</v>
      </c>
      <c r="X13" s="27">
        <v>-31.960474282401204</v>
      </c>
      <c r="Y13" s="27">
        <v>-45.356169672671037</v>
      </c>
      <c r="Z13" s="27">
        <v>-45.799709760579468</v>
      </c>
      <c r="AA13" s="27">
        <v>-47.445043055494928</v>
      </c>
      <c r="AB13" s="27">
        <v>-47.851155870940161</v>
      </c>
      <c r="AC13" s="27">
        <v>-33.57156403762388</v>
      </c>
      <c r="AD13" s="27">
        <v>-52.490156147248108</v>
      </c>
      <c r="AE13" s="27">
        <v>-51.07843422733707</v>
      </c>
      <c r="AF13" s="27">
        <v>-43.781763813058639</v>
      </c>
      <c r="AG13" s="27">
        <v>-44.293605069271216</v>
      </c>
      <c r="AH13" s="27">
        <v>-44.784210513851619</v>
      </c>
      <c r="AI13" s="27">
        <v>-57.564631521894057</v>
      </c>
      <c r="AJ13" s="27">
        <v>-64.068119791790863</v>
      </c>
      <c r="AK13" s="27">
        <v>-50.346500654647095</v>
      </c>
      <c r="AL13" s="27">
        <v>-50.8294284780822</v>
      </c>
      <c r="AM13" s="27">
        <v>-51.312356301517198</v>
      </c>
      <c r="AN13" s="27">
        <v>-51.795284124952296</v>
      </c>
      <c r="AO13" s="27">
        <v>-52.278211948387302</v>
      </c>
      <c r="AP13" s="27">
        <v>-52.761139771822407</v>
      </c>
      <c r="AQ13" s="27">
        <v>-52.175035349795401</v>
      </c>
      <c r="AR13" s="27">
        <v>-51.588930927768402</v>
      </c>
      <c r="AS13" s="27">
        <v>-51.002826505741403</v>
      </c>
      <c r="AT13" s="27">
        <v>-50.416722083714397</v>
      </c>
      <c r="AU13" s="27">
        <v>-49.830617661687398</v>
      </c>
      <c r="AV13" s="27">
        <v>-50.824325969421402</v>
      </c>
      <c r="AW13" s="27">
        <v>-51.817761513051799</v>
      </c>
      <c r="AX13" s="27">
        <v>-52.810978845399198</v>
      </c>
      <c r="AY13" s="27">
        <v>-53.804021608720404</v>
      </c>
      <c r="AZ13" s="27">
        <v>-54.799159200357394</v>
      </c>
      <c r="BA13" s="27">
        <v>-53.018820049031099</v>
      </c>
      <c r="BB13" s="27">
        <v>-51.431856612541203</v>
      </c>
      <c r="BC13" s="27">
        <v>-50.558633112611496</v>
      </c>
    </row>
    <row r="14" spans="1:55" x14ac:dyDescent="0.25">
      <c r="A14" s="11" t="s">
        <v>9</v>
      </c>
      <c r="B14" s="27">
        <v>18.995822039857146</v>
      </c>
      <c r="C14" s="27">
        <v>19.741650551954876</v>
      </c>
      <c r="D14" s="27">
        <v>20.171822310268563</v>
      </c>
      <c r="E14" s="27">
        <v>20.702161666056092</v>
      </c>
      <c r="F14" s="27">
        <v>21.412542611504133</v>
      </c>
      <c r="G14" s="27">
        <v>22.00817149422625</v>
      </c>
      <c r="H14" s="27">
        <v>22.749905766507815</v>
      </c>
      <c r="I14" s="27">
        <v>23.454734415705861</v>
      </c>
      <c r="J14" s="27">
        <v>23.156365335026756</v>
      </c>
      <c r="K14" s="27">
        <v>23.147739777190541</v>
      </c>
      <c r="L14" s="27">
        <v>24.094317299908827</v>
      </c>
      <c r="M14" s="27">
        <v>25.533110122052975</v>
      </c>
      <c r="N14" s="27">
        <v>24.704934652820565</v>
      </c>
      <c r="O14" s="27">
        <v>24.5592328908964</v>
      </c>
      <c r="P14" s="27">
        <v>23.906116576396293</v>
      </c>
      <c r="Q14" s="27">
        <v>24.06937589733754</v>
      </c>
      <c r="R14" s="27">
        <v>23.460912895781782</v>
      </c>
      <c r="S14" s="27">
        <v>23.050345634746382</v>
      </c>
      <c r="T14" s="27">
        <v>22.444753380105244</v>
      </c>
      <c r="U14" s="27">
        <v>22.588037757117885</v>
      </c>
      <c r="V14" s="27">
        <v>22.487611500728427</v>
      </c>
      <c r="W14" s="27">
        <v>21.751464149928633</v>
      </c>
      <c r="X14" s="27">
        <v>21.862837033121142</v>
      </c>
      <c r="Y14" s="27">
        <v>20.439665859765711</v>
      </c>
      <c r="Z14" s="27">
        <v>20.229644836990825</v>
      </c>
      <c r="AA14" s="27">
        <v>20.373476119933905</v>
      </c>
      <c r="AB14" s="27">
        <v>20.051371973631522</v>
      </c>
      <c r="AC14" s="27">
        <v>19.953805028892909</v>
      </c>
      <c r="AD14" s="27">
        <v>19.944695214505536</v>
      </c>
      <c r="AE14" s="27">
        <v>19.728989343889921</v>
      </c>
      <c r="AF14" s="27">
        <v>20.520651050909141</v>
      </c>
      <c r="AG14" s="27">
        <v>20.292697918449822</v>
      </c>
      <c r="AH14" s="27">
        <v>20.108281151552951</v>
      </c>
      <c r="AI14" s="27">
        <v>20.179936764302731</v>
      </c>
      <c r="AJ14" s="27">
        <v>19.97673912300186</v>
      </c>
      <c r="AK14" s="27">
        <v>16.966421926736199</v>
      </c>
      <c r="AL14" s="27">
        <v>16.6575943479458</v>
      </c>
      <c r="AM14" s="27">
        <v>16.354649172050099</v>
      </c>
      <c r="AN14" s="27">
        <v>16.057062589967899</v>
      </c>
      <c r="AO14" s="27">
        <v>15.764483676794299</v>
      </c>
      <c r="AP14" s="27">
        <v>15.476609290663101</v>
      </c>
      <c r="AQ14" s="27">
        <v>15.0629664877259</v>
      </c>
      <c r="AR14" s="27">
        <v>14.6711274198243</v>
      </c>
      <c r="AS14" s="27">
        <v>14.3007635356891</v>
      </c>
      <c r="AT14" s="27">
        <v>13.9496951188843</v>
      </c>
      <c r="AU14" s="27">
        <v>13.616581118909901</v>
      </c>
      <c r="AV14" s="27">
        <v>13.2479410904629</v>
      </c>
      <c r="AW14" s="27">
        <v>12.944666407203</v>
      </c>
      <c r="AX14" s="27">
        <v>12.4528504355598</v>
      </c>
      <c r="AY14" s="27">
        <v>12.1182282952179</v>
      </c>
      <c r="AZ14" s="27">
        <v>11.799867359253799</v>
      </c>
      <c r="BA14" s="27">
        <v>10.414952340547499</v>
      </c>
      <c r="BB14" s="27">
        <v>9.3118008641641303</v>
      </c>
      <c r="BC14" s="27">
        <v>8.3025912357942513</v>
      </c>
    </row>
    <row r="15" spans="1:55" ht="15.5" x14ac:dyDescent="0.25">
      <c r="A15" s="16" t="s">
        <v>20</v>
      </c>
      <c r="B15" s="27">
        <v>1.3914900000000001</v>
      </c>
      <c r="C15" s="27">
        <v>1.4006500000000002</v>
      </c>
      <c r="D15" s="27">
        <v>1.4299500000000001</v>
      </c>
      <c r="E15" s="27">
        <v>1.39256</v>
      </c>
      <c r="F15" s="27">
        <v>1.3548499999999999</v>
      </c>
      <c r="G15" s="27">
        <v>1.2959200000000002</v>
      </c>
      <c r="H15" s="27">
        <v>1.2535000000000001</v>
      </c>
      <c r="I15" s="27">
        <v>1.2537799999999999</v>
      </c>
      <c r="J15" s="27">
        <v>1.2118699999999998</v>
      </c>
      <c r="K15" s="27">
        <v>1.2142200000000001</v>
      </c>
      <c r="L15" s="27">
        <v>1.1732199999999999</v>
      </c>
      <c r="M15" s="27">
        <v>1.1655499999999999</v>
      </c>
      <c r="N15" s="27">
        <v>1.1605799999999999</v>
      </c>
      <c r="O15" s="27">
        <v>1.15533</v>
      </c>
      <c r="P15" s="27">
        <v>1.14994</v>
      </c>
      <c r="Q15" s="27">
        <v>1.1549200000000002</v>
      </c>
      <c r="R15" s="27">
        <v>1.1699900000000001</v>
      </c>
      <c r="S15" s="27">
        <v>1.15354</v>
      </c>
      <c r="T15" s="27">
        <v>1.10351</v>
      </c>
      <c r="U15" s="27">
        <v>1.0409600000000001</v>
      </c>
      <c r="V15" s="27">
        <v>0.97648999999999997</v>
      </c>
      <c r="W15" s="27">
        <v>1.0023500000000001</v>
      </c>
      <c r="X15" s="27">
        <v>0.95062000000000002</v>
      </c>
      <c r="Y15" s="27">
        <v>0.93185000000000007</v>
      </c>
      <c r="Z15" s="27">
        <v>0.86709000000000003</v>
      </c>
      <c r="AA15" s="27">
        <v>0.81542999999999999</v>
      </c>
      <c r="AB15" s="27">
        <v>0.76630999999999994</v>
      </c>
      <c r="AC15" s="27">
        <v>0.82157000000000002</v>
      </c>
      <c r="AD15" s="27">
        <v>0.84772999999999998</v>
      </c>
      <c r="AE15" s="27">
        <v>0.86680999999999997</v>
      </c>
      <c r="AF15" s="27">
        <v>0.8763200000000001</v>
      </c>
      <c r="AG15" s="27">
        <v>0.85777000000000003</v>
      </c>
      <c r="AH15" s="27">
        <v>0.79001999999999994</v>
      </c>
      <c r="AI15" s="27">
        <v>0.84316000000000002</v>
      </c>
      <c r="AJ15" s="27">
        <v>0.87148000000000003</v>
      </c>
      <c r="AK15" s="27">
        <v>0.74943837031028104</v>
      </c>
      <c r="AL15" s="27">
        <v>0.75248561289289295</v>
      </c>
      <c r="AM15" s="27">
        <v>0.75553285547550497</v>
      </c>
      <c r="AN15" s="27">
        <v>0.7585800980581161</v>
      </c>
      <c r="AO15" s="27">
        <v>0.76162734064072801</v>
      </c>
      <c r="AP15" s="27">
        <v>0.76467458322333903</v>
      </c>
      <c r="AQ15" s="27">
        <v>0.76464570196231607</v>
      </c>
      <c r="AR15" s="27">
        <v>0.764616820701294</v>
      </c>
      <c r="AS15" s="27">
        <v>0.76458793944027104</v>
      </c>
      <c r="AT15" s="27">
        <v>0.76455905817924807</v>
      </c>
      <c r="AU15" s="27">
        <v>0.764530176918226</v>
      </c>
      <c r="AV15" s="27">
        <v>0.76582551481324801</v>
      </c>
      <c r="AW15" s="27">
        <v>0.76712085270827002</v>
      </c>
      <c r="AX15" s="27">
        <v>0.76841619060329303</v>
      </c>
      <c r="AY15" s="27">
        <v>0.76971152849831503</v>
      </c>
      <c r="AZ15" s="27">
        <v>0.77100686639333693</v>
      </c>
      <c r="BA15" s="27">
        <v>0.80162880688134897</v>
      </c>
      <c r="BB15" s="27">
        <v>0.83459021171520098</v>
      </c>
      <c r="BC15" s="27">
        <v>0.86755160718602997</v>
      </c>
    </row>
    <row r="16" spans="1:55" s="8" customFormat="1" ht="13" x14ac:dyDescent="0.3">
      <c r="A16" s="13" t="s">
        <v>10</v>
      </c>
      <c r="B16" s="28">
        <f>SUM(B5:B15)-B13</f>
        <v>520.62639079373912</v>
      </c>
      <c r="C16" s="28">
        <f t="shared" ref="C16:AL16" si="11">SUM(C5:C15)-C13</f>
        <v>521.78378174487614</v>
      </c>
      <c r="D16" s="28">
        <f t="shared" si="11"/>
        <v>520.97201978787814</v>
      </c>
      <c r="E16" s="28">
        <f t="shared" si="11"/>
        <v>514.09159138427822</v>
      </c>
      <c r="F16" s="28">
        <f t="shared" si="11"/>
        <v>508.12949526295694</v>
      </c>
      <c r="G16" s="28">
        <f t="shared" si="11"/>
        <v>534.49525999753791</v>
      </c>
      <c r="H16" s="28">
        <f t="shared" si="11"/>
        <v>529.25215159288734</v>
      </c>
      <c r="I16" s="28">
        <f t="shared" si="11"/>
        <v>536.89226334517161</v>
      </c>
      <c r="J16" s="28">
        <f t="shared" si="11"/>
        <v>549.67075447533966</v>
      </c>
      <c r="K16" s="28">
        <f t="shared" si="11"/>
        <v>555.44313262836613</v>
      </c>
      <c r="L16" s="28">
        <f t="shared" si="11"/>
        <v>559.39257928537199</v>
      </c>
      <c r="M16" s="28">
        <f t="shared" si="11"/>
        <v>561.38988561305132</v>
      </c>
      <c r="N16" s="28">
        <f t="shared" si="11"/>
        <v>567.79768830673743</v>
      </c>
      <c r="O16" s="28">
        <f t="shared" si="11"/>
        <v>587.43243444487632</v>
      </c>
      <c r="P16" s="28">
        <f t="shared" si="11"/>
        <v>592.82913368418019</v>
      </c>
      <c r="Q16" s="28">
        <f t="shared" si="11"/>
        <v>593.76898864567602</v>
      </c>
      <c r="R16" s="28">
        <f t="shared" si="11"/>
        <v>583.18869367282571</v>
      </c>
      <c r="S16" s="28">
        <f t="shared" si="11"/>
        <v>577.57008667868229</v>
      </c>
      <c r="T16" s="28">
        <f t="shared" si="11"/>
        <v>564.6074413278975</v>
      </c>
      <c r="U16" s="28">
        <f t="shared" si="11"/>
        <v>509.32386018488705</v>
      </c>
      <c r="V16" s="28">
        <f t="shared" si="11"/>
        <v>519.5807283697452</v>
      </c>
      <c r="W16" s="28">
        <f t="shared" si="11"/>
        <v>506.58081521190002</v>
      </c>
      <c r="X16" s="28">
        <f t="shared" si="11"/>
        <v>486.92293814300996</v>
      </c>
      <c r="Y16" s="28">
        <f t="shared" si="11"/>
        <v>450.51076023467493</v>
      </c>
      <c r="Z16" s="28">
        <f t="shared" si="11"/>
        <v>428.77395303675792</v>
      </c>
      <c r="AA16" s="28">
        <f t="shared" si="11"/>
        <v>438.51532657316159</v>
      </c>
      <c r="AB16" s="28">
        <f t="shared" si="11"/>
        <v>434.66613110375107</v>
      </c>
      <c r="AC16" s="28">
        <f t="shared" si="11"/>
        <v>427.96065232267608</v>
      </c>
      <c r="AD16" s="28">
        <f t="shared" si="11"/>
        <v>423.71628480851638</v>
      </c>
      <c r="AE16" s="28">
        <f t="shared" si="11"/>
        <v>411.74905678985925</v>
      </c>
      <c r="AF16" s="28">
        <f t="shared" si="11"/>
        <v>374.13412139415692</v>
      </c>
      <c r="AG16" s="28">
        <f t="shared" si="11"/>
        <v>406.26991988541124</v>
      </c>
      <c r="AH16" s="28">
        <f t="shared" si="11"/>
        <v>405.45073130180543</v>
      </c>
      <c r="AI16" s="28">
        <f t="shared" si="11"/>
        <v>377.13923690303653</v>
      </c>
      <c r="AJ16" s="28">
        <f t="shared" si="11"/>
        <v>363.48979848426387</v>
      </c>
      <c r="AK16" s="28">
        <f t="shared" si="11"/>
        <v>373.00254645593571</v>
      </c>
      <c r="AL16" s="28">
        <f t="shared" si="11"/>
        <v>370.15385146254221</v>
      </c>
      <c r="AM16" s="28">
        <f t="shared" ref="AM16" si="12">SUM(AM5:AM15)-AM13</f>
        <v>361.41475798866861</v>
      </c>
      <c r="AN16" s="28">
        <f t="shared" ref="AN16" si="13">SUM(AN5:AN15)-AN13</f>
        <v>353.36015281390593</v>
      </c>
      <c r="AO16" s="28">
        <f t="shared" ref="AO16" si="14">SUM(AO5:AO15)-AO13</f>
        <v>345.91900488297767</v>
      </c>
      <c r="AP16" s="28">
        <f t="shared" ref="AP16" si="15">SUM(AP5:AP15)-AP13</f>
        <v>338.61716173090355</v>
      </c>
      <c r="AQ16" s="28">
        <f t="shared" ref="AQ16" si="16">SUM(AQ5:AQ15)-AQ13</f>
        <v>328.35525061042188</v>
      </c>
      <c r="AR16" s="28">
        <f t="shared" ref="AR16" si="17">SUM(AR5:AR15)-AR13</f>
        <v>318.0373903521305</v>
      </c>
      <c r="AS16" s="28">
        <f t="shared" ref="AS16" si="18">SUM(AS5:AS15)-AS13</f>
        <v>314.86854986619608</v>
      </c>
      <c r="AT16" s="28">
        <f t="shared" ref="AT16" si="19">SUM(AT5:AT15)-AT13</f>
        <v>311.77790905247338</v>
      </c>
      <c r="AU16" s="28">
        <f t="shared" ref="AU16" si="20">SUM(AU5:AU15)-AU13</f>
        <v>308.70222079155712</v>
      </c>
      <c r="AV16" s="28">
        <f t="shared" ref="AV16" si="21">SUM(AV5:AV15)-AV13</f>
        <v>306.57401695023617</v>
      </c>
      <c r="AW16" s="28">
        <f t="shared" ref="AW16" si="22">SUM(AW5:AW15)-AW13</f>
        <v>304.46997016357142</v>
      </c>
      <c r="AX16" s="28">
        <f t="shared" ref="AX16" si="23">SUM(AX5:AX15)-AX13</f>
        <v>302.16734530447081</v>
      </c>
      <c r="AY16" s="28">
        <f t="shared" ref="AY16" si="24">SUM(AY5:AY15)-AY13</f>
        <v>300.10917039422861</v>
      </c>
      <c r="AZ16" s="28">
        <f t="shared" ref="AZ16" si="25">SUM(AZ5:AZ15)-AZ13</f>
        <v>297.90315702065368</v>
      </c>
      <c r="BA16" s="28">
        <f t="shared" ref="BA16" si="26">SUM(BA5:BA15)-BA13</f>
        <v>282.61955358706166</v>
      </c>
      <c r="BB16" s="28">
        <f t="shared" ref="BB16" si="27">SUM(BB5:BB15)-BB13</f>
        <v>268.31484110583142</v>
      </c>
      <c r="BC16" s="28">
        <f t="shared" ref="BC16" si="28">SUM(BC5:BC15)-BC13</f>
        <v>250.72381037116077</v>
      </c>
    </row>
    <row r="17" spans="1:55" s="8" customFormat="1" ht="13" x14ac:dyDescent="0.3">
      <c r="A17" s="14" t="s">
        <v>11</v>
      </c>
      <c r="B17" s="29">
        <f>SUM(B5:B15)</f>
        <v>507.67729701770537</v>
      </c>
      <c r="C17" s="29">
        <f t="shared" ref="C17:AL17" si="29">SUM(C5:C15)</f>
        <v>491.72956331540297</v>
      </c>
      <c r="D17" s="29">
        <f t="shared" si="29"/>
        <v>493.01962509191912</v>
      </c>
      <c r="E17" s="29">
        <f t="shared" si="29"/>
        <v>498.89929747189785</v>
      </c>
      <c r="F17" s="29">
        <f t="shared" si="29"/>
        <v>479.86835483048247</v>
      </c>
      <c r="G17" s="29">
        <f t="shared" si="29"/>
        <v>499.47217423235998</v>
      </c>
      <c r="H17" s="29">
        <f t="shared" si="29"/>
        <v>494.90709228976476</v>
      </c>
      <c r="I17" s="29">
        <f t="shared" si="29"/>
        <v>510.9424542754773</v>
      </c>
      <c r="J17" s="29">
        <f t="shared" si="29"/>
        <v>526.22345183927155</v>
      </c>
      <c r="K17" s="29">
        <f t="shared" si="29"/>
        <v>522.6380251963343</v>
      </c>
      <c r="L17" s="29">
        <f t="shared" si="29"/>
        <v>529.41147992061656</v>
      </c>
      <c r="M17" s="29">
        <f t="shared" si="29"/>
        <v>521.39964255526297</v>
      </c>
      <c r="N17" s="29">
        <f t="shared" si="29"/>
        <v>523.44561789074578</v>
      </c>
      <c r="O17" s="29">
        <f t="shared" si="29"/>
        <v>550.85387162725033</v>
      </c>
      <c r="P17" s="29">
        <f t="shared" si="29"/>
        <v>549.92731791251367</v>
      </c>
      <c r="Q17" s="29">
        <f t="shared" si="29"/>
        <v>549.71191366035725</v>
      </c>
      <c r="R17" s="29">
        <f t="shared" si="29"/>
        <v>535.184486590765</v>
      </c>
      <c r="S17" s="29">
        <f t="shared" si="29"/>
        <v>549.94092458043008</v>
      </c>
      <c r="T17" s="29">
        <f t="shared" si="29"/>
        <v>522.55560460232448</v>
      </c>
      <c r="U17" s="29">
        <f t="shared" si="29"/>
        <v>465.74136988698933</v>
      </c>
      <c r="V17" s="29">
        <f t="shared" si="29"/>
        <v>472.57903843185329</v>
      </c>
      <c r="W17" s="29">
        <f t="shared" si="29"/>
        <v>466.4704228397311</v>
      </c>
      <c r="X17" s="29">
        <f t="shared" si="29"/>
        <v>454.96246386060875</v>
      </c>
      <c r="Y17" s="29">
        <f t="shared" si="29"/>
        <v>405.15459056200388</v>
      </c>
      <c r="Z17" s="29">
        <f t="shared" si="29"/>
        <v>382.97424327617847</v>
      </c>
      <c r="AA17" s="29">
        <f t="shared" si="29"/>
        <v>391.07028351766667</v>
      </c>
      <c r="AB17" s="29">
        <f t="shared" si="29"/>
        <v>386.81497523281092</v>
      </c>
      <c r="AC17" s="29">
        <f t="shared" si="29"/>
        <v>394.3890882850522</v>
      </c>
      <c r="AD17" s="29">
        <f t="shared" si="29"/>
        <v>371.22612866126826</v>
      </c>
      <c r="AE17" s="29">
        <f t="shared" si="29"/>
        <v>360.67062256252217</v>
      </c>
      <c r="AF17" s="29">
        <f t="shared" si="29"/>
        <v>330.35235758109826</v>
      </c>
      <c r="AG17" s="29">
        <f t="shared" si="29"/>
        <v>361.97631481614002</v>
      </c>
      <c r="AH17" s="29">
        <f t="shared" si="29"/>
        <v>360.6665207879538</v>
      </c>
      <c r="AI17" s="29">
        <f t="shared" si="29"/>
        <v>319.57460538114248</v>
      </c>
      <c r="AJ17" s="29">
        <f t="shared" si="29"/>
        <v>299.42167869247299</v>
      </c>
      <c r="AK17" s="29">
        <f t="shared" si="29"/>
        <v>322.6560458012886</v>
      </c>
      <c r="AL17" s="29">
        <f t="shared" si="29"/>
        <v>319.32442298446</v>
      </c>
      <c r="AM17" s="29">
        <f t="shared" ref="AM17:BC17" si="30">SUM(AM5:AM15)</f>
        <v>310.10240168715143</v>
      </c>
      <c r="AN17" s="29">
        <f t="shared" si="30"/>
        <v>301.56486868895365</v>
      </c>
      <c r="AO17" s="29">
        <f t="shared" si="30"/>
        <v>293.64079293459037</v>
      </c>
      <c r="AP17" s="29">
        <f t="shared" si="30"/>
        <v>285.85602195908115</v>
      </c>
      <c r="AQ17" s="29">
        <f t="shared" si="30"/>
        <v>276.18021526062648</v>
      </c>
      <c r="AR17" s="29">
        <f t="shared" si="30"/>
        <v>266.44845942436211</v>
      </c>
      <c r="AS17" s="29">
        <f t="shared" si="30"/>
        <v>263.86572336045469</v>
      </c>
      <c r="AT17" s="29">
        <f t="shared" si="30"/>
        <v>261.361186968759</v>
      </c>
      <c r="AU17" s="29">
        <f t="shared" si="30"/>
        <v>258.87160312986975</v>
      </c>
      <c r="AV17" s="29">
        <f t="shared" si="30"/>
        <v>255.74969098081476</v>
      </c>
      <c r="AW17" s="29">
        <f t="shared" si="30"/>
        <v>252.65220865051961</v>
      </c>
      <c r="AX17" s="29">
        <f t="shared" si="30"/>
        <v>249.35636645907164</v>
      </c>
      <c r="AY17" s="29">
        <f t="shared" si="30"/>
        <v>246.30514878550824</v>
      </c>
      <c r="AZ17" s="29">
        <f t="shared" si="30"/>
        <v>243.10399782029631</v>
      </c>
      <c r="BA17" s="29">
        <f t="shared" si="30"/>
        <v>229.60073353803054</v>
      </c>
      <c r="BB17" s="29">
        <f t="shared" si="30"/>
        <v>216.88298449329019</v>
      </c>
      <c r="BC17" s="29">
        <f t="shared" si="30"/>
        <v>200.16517725854928</v>
      </c>
    </row>
    <row r="18" spans="1:55" x14ac:dyDescent="0.25">
      <c r="A18" s="10" t="s">
        <v>19</v>
      </c>
      <c r="B18" s="27">
        <f t="shared" ref="B18:AH18" si="31">B11+B12+B14+B15</f>
        <v>94.378518098392348</v>
      </c>
      <c r="C18" s="27">
        <f t="shared" si="31"/>
        <v>95.448943958485913</v>
      </c>
      <c r="D18" s="27">
        <f t="shared" si="31"/>
        <v>94.927620675941242</v>
      </c>
      <c r="E18" s="27">
        <f t="shared" si="31"/>
        <v>92.938797537853731</v>
      </c>
      <c r="F18" s="27">
        <f t="shared" si="31"/>
        <v>91.890721738550795</v>
      </c>
      <c r="G18" s="27">
        <f t="shared" si="31"/>
        <v>95.706069807961683</v>
      </c>
      <c r="H18" s="27">
        <f t="shared" si="31"/>
        <v>93.638726048504537</v>
      </c>
      <c r="I18" s="27">
        <f t="shared" si="31"/>
        <v>95.439045024856355</v>
      </c>
      <c r="J18" s="27">
        <f t="shared" si="31"/>
        <v>95.535143158076153</v>
      </c>
      <c r="K18" s="27">
        <f t="shared" si="31"/>
        <v>96.772092653589411</v>
      </c>
      <c r="L18" s="27">
        <f t="shared" si="31"/>
        <v>98.78844521686419</v>
      </c>
      <c r="M18" s="27">
        <f t="shared" si="31"/>
        <v>102.0880755131512</v>
      </c>
      <c r="N18" s="27">
        <f t="shared" si="31"/>
        <v>101.65100132767196</v>
      </c>
      <c r="O18" s="27">
        <f t="shared" si="31"/>
        <v>103.53984345235735</v>
      </c>
      <c r="P18" s="27">
        <f t="shared" si="31"/>
        <v>105.15828125288023</v>
      </c>
      <c r="Q18" s="27">
        <f t="shared" si="31"/>
        <v>105.39825621976813</v>
      </c>
      <c r="R18" s="27">
        <f t="shared" si="31"/>
        <v>100.54817133543493</v>
      </c>
      <c r="S18" s="27">
        <f t="shared" si="31"/>
        <v>100.85061724417169</v>
      </c>
      <c r="T18" s="27">
        <f t="shared" si="31"/>
        <v>96.829408307416244</v>
      </c>
      <c r="U18" s="27">
        <f t="shared" si="31"/>
        <v>90.886149395972424</v>
      </c>
      <c r="V18" s="27">
        <f t="shared" si="31"/>
        <v>90.796212882164482</v>
      </c>
      <c r="W18" s="27">
        <f t="shared" si="31"/>
        <v>90.125784331408909</v>
      </c>
      <c r="X18" s="27">
        <f t="shared" si="31"/>
        <v>87.47439926377632</v>
      </c>
      <c r="Y18" s="27">
        <f t="shared" si="31"/>
        <v>83.753288241280686</v>
      </c>
      <c r="Z18" s="27">
        <f>Z11+Z12+Z14+Z15</f>
        <v>82.519980783390722</v>
      </c>
      <c r="AA18" s="27">
        <f t="shared" si="31"/>
        <v>80.161614043203272</v>
      </c>
      <c r="AB18" s="27">
        <f t="shared" si="31"/>
        <v>80.162826118042489</v>
      </c>
      <c r="AC18" s="27">
        <f t="shared" si="31"/>
        <v>78.816751095484349</v>
      </c>
      <c r="AD18" s="27">
        <f t="shared" si="31"/>
        <v>79.143563637906553</v>
      </c>
      <c r="AE18" s="27">
        <f t="shared" si="31"/>
        <v>77.359504460745143</v>
      </c>
      <c r="AF18" s="27">
        <f t="shared" si="31"/>
        <v>76.013930571411109</v>
      </c>
      <c r="AG18" s="27">
        <f t="shared" si="31"/>
        <v>76.08844264442854</v>
      </c>
      <c r="AH18" s="27">
        <f t="shared" si="31"/>
        <v>72.074174764844813</v>
      </c>
      <c r="AI18" s="27">
        <f t="shared" ref="AI18:AL18" si="32">AI11+AI12+AI14+AI15</f>
        <v>71.998063736301248</v>
      </c>
      <c r="AJ18" s="27">
        <f t="shared" si="32"/>
        <v>68.964071760326604</v>
      </c>
      <c r="AK18" s="27">
        <f t="shared" si="32"/>
        <v>69.184918074953885</v>
      </c>
      <c r="AL18" s="27">
        <f t="shared" si="32"/>
        <v>67.539496603088594</v>
      </c>
      <c r="AM18" s="27">
        <f t="shared" ref="AM18:BC18" si="33">AM11+AM12+AM14+AM15</f>
        <v>66.159715746648601</v>
      </c>
      <c r="AN18" s="27">
        <f t="shared" si="33"/>
        <v>65.462782679299721</v>
      </c>
      <c r="AO18" s="27">
        <f t="shared" si="33"/>
        <v>64.641525929436725</v>
      </c>
      <c r="AP18" s="27">
        <f t="shared" si="33"/>
        <v>63.959573958427633</v>
      </c>
      <c r="AQ18" s="27">
        <f t="shared" si="33"/>
        <v>63.276873530821113</v>
      </c>
      <c r="AR18" s="27">
        <f t="shared" si="33"/>
        <v>62.538223965404796</v>
      </c>
      <c r="AS18" s="27">
        <f t="shared" si="33"/>
        <v>61.91000536577257</v>
      </c>
      <c r="AT18" s="27">
        <f t="shared" si="33"/>
        <v>61.356053362634448</v>
      </c>
      <c r="AU18" s="27">
        <f t="shared" si="33"/>
        <v>60.824920063737629</v>
      </c>
      <c r="AV18" s="27">
        <f t="shared" si="33"/>
        <v>60.399017382331351</v>
      </c>
      <c r="AW18" s="27">
        <f t="shared" si="33"/>
        <v>59.997271755581174</v>
      </c>
      <c r="AX18" s="27">
        <f t="shared" si="33"/>
        <v>59.396948056395189</v>
      </c>
      <c r="AY18" s="27">
        <f t="shared" si="33"/>
        <v>59.041074306067621</v>
      </c>
      <c r="AZ18" s="27">
        <f t="shared" si="33"/>
        <v>58.537362092407335</v>
      </c>
      <c r="BA18" s="27">
        <f t="shared" si="33"/>
        <v>57.152087516779247</v>
      </c>
      <c r="BB18" s="27">
        <f t="shared" si="33"/>
        <v>56.168496410317736</v>
      </c>
      <c r="BC18" s="27">
        <f t="shared" si="33"/>
        <v>55.30794338955468</v>
      </c>
    </row>
  </sheetData>
  <mergeCells count="1">
    <mergeCell ref="B3:AR3"/>
  </mergeCells>
  <dataValidations disablePrompts="1" count="1">
    <dataValidation allowBlank="1" showInputMessage="1" showErrorMessage="1" sqref="A15" xr:uid="{7483DD80-1BA0-4EBA-97BF-438DEF58365F}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"/>
  <sheetViews>
    <sheetView workbookViewId="0">
      <selection activeCell="E6" sqref="E6"/>
    </sheetView>
  </sheetViews>
  <sheetFormatPr defaultColWidth="8.7265625" defaultRowHeight="13" x14ac:dyDescent="0.3"/>
  <cols>
    <col min="1" max="16384" width="8.7265625" style="4"/>
  </cols>
  <sheetData>
    <row r="1" spans="1:2" x14ac:dyDescent="0.3">
      <c r="A1" s="1" t="s">
        <v>0</v>
      </c>
      <c r="B1" s="2" t="s">
        <v>5</v>
      </c>
    </row>
    <row r="2" spans="1:2" x14ac:dyDescent="0.3">
      <c r="A2" s="1" t="s">
        <v>1</v>
      </c>
      <c r="B2" s="1" t="s">
        <v>2</v>
      </c>
    </row>
    <row r="3" spans="1:2" x14ac:dyDescent="0.3">
      <c r="A3" s="1" t="s">
        <v>3</v>
      </c>
      <c r="B3" s="3"/>
    </row>
    <row r="4" spans="1:2" x14ac:dyDescent="0.3">
      <c r="A4" s="1" t="s">
        <v>4</v>
      </c>
      <c r="B4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A5FD658366DE947B587F7B9CC671C64" ma:contentTypeVersion="10" ma:contentTypeDescription="Creare un nuovo documento." ma:contentTypeScope="" ma:versionID="cf4ed7f21b62ed2dfafaf1aecd24311f">
  <xsd:schema xmlns:xsd="http://www.w3.org/2001/XMLSchema" xmlns:xs="http://www.w3.org/2001/XMLSchema" xmlns:p="http://schemas.microsoft.com/office/2006/metadata/properties" xmlns:ns2="c037102e-0e1c-4758-80ad-4186e3e3ee2b" xmlns:ns3="fdc5842a-90df-4d87-a6ce-37db4e4dd94f" targetNamespace="http://schemas.microsoft.com/office/2006/metadata/properties" ma:root="true" ma:fieldsID="1ed75b34bbe9486093211a83e998717f" ns2:_="" ns3:_="">
    <xsd:import namespace="c037102e-0e1c-4758-80ad-4186e3e3ee2b"/>
    <xsd:import namespace="fdc5842a-90df-4d87-a6ce-37db4e4dd9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7102e-0e1c-4758-80ad-4186e3e3ee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ee57871f-9de0-47c8-9bcc-15251cd4f4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c5842a-90df-4d87-a6ce-37db4e4dd94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1565b51-4881-4b2a-b7f5-b2924b4c2029}" ma:internalName="TaxCatchAll" ma:showField="CatchAllData" ma:web="fdc5842a-90df-4d87-a6ce-37db4e4dd9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dc5842a-90df-4d87-a6ce-37db4e4dd94f" xsi:nil="true"/>
    <lcf76f155ced4ddcb4097134ff3c332f xmlns="c037102e-0e1c-4758-80ad-4186e3e3ee2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C806835-0687-468B-90EF-CD343F77A25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995E8C-7FB7-4EC3-BBF1-47D269AEAC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37102e-0e1c-4758-80ad-4186e3e3ee2b"/>
    <ds:schemaRef ds:uri="fdc5842a-90df-4d87-a6ce-37db4e4dd9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E763E92-0C9B-4EB9-9F8C-31368445EE76}">
  <ds:schemaRefs>
    <ds:schemaRef ds:uri="http://schemas.microsoft.com/office/2006/metadata/properties"/>
    <ds:schemaRef ds:uri="http://schemas.microsoft.com/office/infopath/2007/PartnerControls"/>
    <ds:schemaRef ds:uri="fdc5842a-90df-4d87-a6ce-37db4e4dd94f"/>
    <ds:schemaRef ds:uri="c037102e-0e1c-4758-80ad-4186e3e3ee2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Tabella 1</vt:lpstr>
      <vt:lpstr>Metadati</vt:lpstr>
    </vt:vector>
  </TitlesOfParts>
  <Company>I.S.P.R.A.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antonella.bernetti</dc:creator>
  <cp:lastModifiedBy>ISPRA</cp:lastModifiedBy>
  <dcterms:created xsi:type="dcterms:W3CDTF">2016-06-22T09:21:43Z</dcterms:created>
  <dcterms:modified xsi:type="dcterms:W3CDTF">2026-06-15T15:56:39Z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0x010100DA5FD658366DE947B587F7B9CC671C64</vt:lpwstr>
  </property>
</Properties>
</file>