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Annuario 2026\turismo ed.26\EMISSIONI del trasporto stradale x finalita turisiche ADA2024\allegati e scheda  2026\"/>
    </mc:Choice>
  </mc:AlternateContent>
  <xr:revisionPtr revIDLastSave="0" documentId="8_{3924449C-7E30-42EB-803A-7B19455C01AC}" xr6:coauthVersionLast="47" xr6:coauthVersionMax="47" xr10:uidLastSave="{00000000-0000-0000-0000-000000000000}"/>
  <bookViews>
    <workbookView xWindow="30120" yWindow="4800" windowWidth="22950" windowHeight="16980" tabRatio="557" xr2:uid="{00000000-000D-0000-FFFF-FFFF00000000}"/>
  </bookViews>
  <sheets>
    <sheet name="Foglio1" sheetId="1" r:id="rId1"/>
    <sheet name="metadati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G49" i="1" s="1"/>
  <c r="B49" i="1"/>
  <c r="C45" i="1" s="1"/>
  <c r="K49" i="1"/>
  <c r="K48" i="1"/>
  <c r="K47" i="1"/>
  <c r="K46" i="1"/>
  <c r="K45" i="1"/>
  <c r="I49" i="1"/>
  <c r="I48" i="1"/>
  <c r="I47" i="1"/>
  <c r="I46" i="1"/>
  <c r="I45" i="1"/>
  <c r="G46" i="1"/>
  <c r="E49" i="1"/>
  <c r="E48" i="1"/>
  <c r="E47" i="1"/>
  <c r="E46" i="1"/>
  <c r="E45" i="1"/>
  <c r="K42" i="1"/>
  <c r="K41" i="1"/>
  <c r="K40" i="1"/>
  <c r="K39" i="1"/>
  <c r="K38" i="1"/>
  <c r="I42" i="1"/>
  <c r="I41" i="1"/>
  <c r="I40" i="1"/>
  <c r="I39" i="1"/>
  <c r="I38" i="1"/>
  <c r="G42" i="1"/>
  <c r="G41" i="1"/>
  <c r="G40" i="1"/>
  <c r="G39" i="1"/>
  <c r="G38" i="1"/>
  <c r="E42" i="1"/>
  <c r="E41" i="1"/>
  <c r="E40" i="1"/>
  <c r="E39" i="1"/>
  <c r="E38" i="1"/>
  <c r="C39" i="1"/>
  <c r="K35" i="1"/>
  <c r="K34" i="1"/>
  <c r="K33" i="1"/>
  <c r="K32" i="1"/>
  <c r="K31" i="1"/>
  <c r="I35" i="1"/>
  <c r="I34" i="1"/>
  <c r="I33" i="1"/>
  <c r="I32" i="1"/>
  <c r="I31" i="1"/>
  <c r="G35" i="1"/>
  <c r="G34" i="1"/>
  <c r="G33" i="1"/>
  <c r="G32" i="1"/>
  <c r="G31" i="1"/>
  <c r="E35" i="1"/>
  <c r="E34" i="1"/>
  <c r="E33" i="1"/>
  <c r="E32" i="1"/>
  <c r="E31" i="1"/>
  <c r="C32" i="1"/>
  <c r="K28" i="1"/>
  <c r="K27" i="1"/>
  <c r="K26" i="1"/>
  <c r="K25" i="1"/>
  <c r="K24" i="1"/>
  <c r="I28" i="1"/>
  <c r="I27" i="1"/>
  <c r="I26" i="1"/>
  <c r="I25" i="1"/>
  <c r="I24" i="1"/>
  <c r="G28" i="1"/>
  <c r="G27" i="1"/>
  <c r="G26" i="1"/>
  <c r="G25" i="1"/>
  <c r="G24" i="1"/>
  <c r="E28" i="1"/>
  <c r="E27" i="1"/>
  <c r="E26" i="1"/>
  <c r="E25" i="1"/>
  <c r="E24" i="1"/>
  <c r="C25" i="1"/>
  <c r="K21" i="1"/>
  <c r="K20" i="1"/>
  <c r="K19" i="1"/>
  <c r="K18" i="1"/>
  <c r="K17" i="1"/>
  <c r="I21" i="1"/>
  <c r="I20" i="1"/>
  <c r="I19" i="1"/>
  <c r="I18" i="1"/>
  <c r="I17" i="1"/>
  <c r="G21" i="1"/>
  <c r="G20" i="1"/>
  <c r="G19" i="1"/>
  <c r="G18" i="1"/>
  <c r="G17" i="1"/>
  <c r="E21" i="1"/>
  <c r="E20" i="1"/>
  <c r="E19" i="1"/>
  <c r="E18" i="1"/>
  <c r="E17" i="1"/>
  <c r="C18" i="1"/>
  <c r="K14" i="1"/>
  <c r="K13" i="1"/>
  <c r="K12" i="1"/>
  <c r="K11" i="1"/>
  <c r="K10" i="1"/>
  <c r="I14" i="1"/>
  <c r="I13" i="1"/>
  <c r="I12" i="1"/>
  <c r="I11" i="1"/>
  <c r="I10" i="1"/>
  <c r="G14" i="1"/>
  <c r="G13" i="1"/>
  <c r="G12" i="1"/>
  <c r="G11" i="1"/>
  <c r="G10" i="1"/>
  <c r="E14" i="1"/>
  <c r="E13" i="1"/>
  <c r="E12" i="1"/>
  <c r="E11" i="1"/>
  <c r="E10" i="1"/>
  <c r="C11" i="1"/>
  <c r="C12" i="1"/>
  <c r="C13" i="1"/>
  <c r="C14" i="1"/>
  <c r="K7" i="1"/>
  <c r="K6" i="1"/>
  <c r="K5" i="1"/>
  <c r="K4" i="1"/>
  <c r="K3" i="1"/>
  <c r="I7" i="1"/>
  <c r="I6" i="1"/>
  <c r="I5" i="1"/>
  <c r="I4" i="1"/>
  <c r="I3" i="1"/>
  <c r="G7" i="1"/>
  <c r="G6" i="1"/>
  <c r="G5" i="1"/>
  <c r="G4" i="1"/>
  <c r="G3" i="1"/>
  <c r="E7" i="1"/>
  <c r="E6" i="1"/>
  <c r="E5" i="1"/>
  <c r="E4" i="1"/>
  <c r="E3" i="1"/>
  <c r="C4" i="1"/>
  <c r="C5" i="1"/>
  <c r="C6" i="1"/>
  <c r="C7" i="1"/>
  <c r="E53" i="1"/>
  <c r="C53" i="1"/>
  <c r="K52" i="1"/>
  <c r="I52" i="1"/>
  <c r="G52" i="1"/>
  <c r="G47" i="1" l="1"/>
  <c r="G48" i="1"/>
  <c r="G45" i="1"/>
  <c r="C46" i="1"/>
  <c r="C47" i="1"/>
  <c r="F7" i="1"/>
  <c r="J56" i="1"/>
  <c r="H56" i="1"/>
  <c r="F56" i="1"/>
  <c r="D56" i="1"/>
  <c r="B56" i="1"/>
  <c r="C52" i="1" s="1"/>
  <c r="J49" i="1"/>
  <c r="H49" i="1"/>
  <c r="D49" i="1"/>
  <c r="C49" i="1"/>
  <c r="C48" i="1"/>
  <c r="J14" i="1"/>
  <c r="H14" i="1"/>
  <c r="F14" i="1"/>
  <c r="D14" i="1"/>
  <c r="J42" i="1"/>
  <c r="H42" i="1"/>
  <c r="F42" i="1"/>
  <c r="D42" i="1"/>
  <c r="J21" i="1"/>
  <c r="J35" i="1"/>
  <c r="H35" i="1"/>
  <c r="F35" i="1"/>
  <c r="D35" i="1"/>
  <c r="H28" i="1"/>
  <c r="F28" i="1"/>
  <c r="D28" i="1"/>
  <c r="H21" i="1"/>
  <c r="F21" i="1"/>
  <c r="D21" i="1"/>
  <c r="J28" i="1"/>
  <c r="B42" i="1"/>
  <c r="C38" i="1" s="1"/>
  <c r="B35" i="1"/>
  <c r="B28" i="1"/>
  <c r="B21" i="1"/>
  <c r="B14" i="1"/>
  <c r="J7" i="1"/>
  <c r="H7" i="1"/>
  <c r="D7" i="1"/>
  <c r="B7" i="1"/>
  <c r="E54" i="1" l="1"/>
  <c r="E52" i="1"/>
  <c r="C31" i="1"/>
  <c r="C28" i="1"/>
  <c r="C24" i="1"/>
  <c r="C26" i="1"/>
  <c r="C21" i="1"/>
  <c r="C19" i="1"/>
  <c r="C17" i="1"/>
  <c r="C10" i="1"/>
  <c r="C3" i="1"/>
  <c r="C33" i="1"/>
  <c r="C40" i="1"/>
  <c r="K54" i="1"/>
  <c r="K53" i="1"/>
  <c r="C55" i="1"/>
  <c r="C54" i="1"/>
  <c r="C56" i="1"/>
  <c r="G53" i="1"/>
  <c r="C41" i="1"/>
  <c r="G55" i="1"/>
  <c r="I53" i="1"/>
  <c r="I54" i="1"/>
  <c r="E55" i="1"/>
  <c r="E56" i="1"/>
  <c r="K55" i="1"/>
  <c r="G54" i="1"/>
  <c r="K56" i="1"/>
  <c r="G56" i="1"/>
  <c r="C34" i="1"/>
  <c r="I55" i="1"/>
  <c r="I56" i="1"/>
  <c r="C42" i="1"/>
  <c r="C20" i="1"/>
  <c r="C35" i="1"/>
  <c r="C27" i="1"/>
</calcChain>
</file>

<file path=xl/sharedStrings.xml><?xml version="1.0" encoding="utf-8"?>
<sst xmlns="http://schemas.openxmlformats.org/spreadsheetml/2006/main" count="84" uniqueCount="14">
  <si>
    <t>CO</t>
  </si>
  <si>
    <t>VOC</t>
  </si>
  <si>
    <t>NOx</t>
  </si>
  <si>
    <t>CO2</t>
  </si>
  <si>
    <t>Auto</t>
  </si>
  <si>
    <t>Moto, motoscooter</t>
  </si>
  <si>
    <t>Totale</t>
  </si>
  <si>
    <t>PM2,5</t>
  </si>
  <si>
    <t>Titolo</t>
  </si>
  <si>
    <t>Fonte</t>
  </si>
  <si>
    <t>ISPRA</t>
  </si>
  <si>
    <t>Camper/caravan, Furgoni</t>
  </si>
  <si>
    <t>Altro</t>
  </si>
  <si>
    <t>Tabella 2: Emissioni dei viaggi in Italia per tipologia di veicolo utilizzato (tonnellate e percentuale)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</si>
</sst>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0.0%"/>
    <numFmt numFmtId="168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3" fillId="0" borderId="0" xfId="0" applyFont="1"/>
    <xf numFmtId="165" fontId="3" fillId="0" borderId="0" xfId="2" applyNumberFormat="1" applyFont="1"/>
    <xf numFmtId="164" fontId="3" fillId="0" borderId="0" xfId="0" applyNumberFormat="1" applyFont="1"/>
    <xf numFmtId="164" fontId="3" fillId="0" borderId="0" xfId="2" applyNumberFormat="1" applyFont="1"/>
    <xf numFmtId="165" fontId="3" fillId="2" borderId="1" xfId="2" applyNumberFormat="1" applyFont="1" applyFill="1" applyBorder="1"/>
    <xf numFmtId="165" fontId="3" fillId="2" borderId="1" xfId="0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left" vertical="top" wrapText="1"/>
    </xf>
    <xf numFmtId="168" fontId="3" fillId="0" borderId="0" xfId="0" applyNumberFormat="1" applyFont="1"/>
    <xf numFmtId="165" fontId="3" fillId="2" borderId="1" xfId="0" applyNumberFormat="1" applyFont="1" applyFill="1" applyBorder="1"/>
    <xf numFmtId="165" fontId="2" fillId="0" borderId="1" xfId="0" applyNumberFormat="1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center" wrapText="1"/>
    </xf>
    <xf numFmtId="166" fontId="3" fillId="2" borderId="1" xfId="3" applyNumberFormat="1" applyFont="1" applyFill="1" applyBorder="1" applyAlignment="1">
      <alignment horizontal="center" vertical="center" wrapText="1"/>
    </xf>
    <xf numFmtId="166" fontId="3" fillId="0" borderId="0" xfId="3" applyNumberFormat="1" applyFont="1"/>
  </cellXfs>
  <cellStyles count="4">
    <cellStyle name="Migliaia" xfId="2" builtinId="3"/>
    <cellStyle name="Normale" xfId="0" builtinId="0"/>
    <cellStyle name="Normale 2" xfId="1" xr:uid="{00000000-0005-0000-0000-000001000000}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R56"/>
  <sheetViews>
    <sheetView tabSelected="1" topLeftCell="A40" zoomScaleNormal="100" workbookViewId="0">
      <selection activeCell="N48" sqref="N48"/>
    </sheetView>
  </sheetViews>
  <sheetFormatPr defaultColWidth="8.85546875" defaultRowHeight="12.75" x14ac:dyDescent="0.2"/>
  <cols>
    <col min="1" max="1" width="15.7109375" style="2" customWidth="1"/>
    <col min="2" max="2" width="10.28515625" style="9" bestFit="1" customWidth="1"/>
    <col min="3" max="3" width="7.42578125" style="17" bestFit="1" customWidth="1"/>
    <col min="4" max="4" width="11.7109375" style="9" bestFit="1" customWidth="1"/>
    <col min="5" max="5" width="7.42578125" style="17" bestFit="1" customWidth="1"/>
    <col min="6" max="6" width="11.7109375" style="9" bestFit="1" customWidth="1"/>
    <col min="7" max="7" width="7.42578125" style="17" bestFit="1" customWidth="1"/>
    <col min="8" max="8" width="7.85546875" style="9" bestFit="1" customWidth="1"/>
    <col min="9" max="9" width="7.42578125" style="17" bestFit="1" customWidth="1"/>
    <col min="10" max="10" width="12.85546875" style="9" bestFit="1" customWidth="1"/>
    <col min="11" max="11" width="7.42578125" style="17" bestFit="1" customWidth="1"/>
    <col min="12" max="12" width="8.85546875" style="2"/>
    <col min="13" max="13" width="12.5703125" style="2" bestFit="1" customWidth="1"/>
    <col min="14" max="14" width="14.5703125" style="2" bestFit="1" customWidth="1"/>
    <col min="15" max="15" width="14.85546875" style="2" bestFit="1" customWidth="1"/>
    <col min="16" max="16" width="13.85546875" style="2" bestFit="1" customWidth="1"/>
    <col min="17" max="17" width="13.7109375" style="2" bestFit="1" customWidth="1"/>
    <col min="18" max="18" width="12.5703125" style="2" bestFit="1" customWidth="1"/>
    <col min="19" max="16384" width="8.85546875" style="2"/>
  </cols>
  <sheetData>
    <row r="1" spans="1:17" x14ac:dyDescent="0.2">
      <c r="A1" s="11">
        <v>2017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7" x14ac:dyDescent="0.2">
      <c r="A2" s="12"/>
      <c r="B2" s="13" t="s">
        <v>0</v>
      </c>
      <c r="C2" s="13"/>
      <c r="D2" s="13" t="s">
        <v>1</v>
      </c>
      <c r="E2" s="13"/>
      <c r="F2" s="13" t="s">
        <v>2</v>
      </c>
      <c r="G2" s="13"/>
      <c r="H2" s="13" t="s">
        <v>7</v>
      </c>
      <c r="I2" s="13"/>
      <c r="J2" s="13" t="s">
        <v>3</v>
      </c>
      <c r="K2" s="13"/>
    </row>
    <row r="3" spans="1:17" x14ac:dyDescent="0.2">
      <c r="A3" s="14" t="s">
        <v>4</v>
      </c>
      <c r="B3" s="10">
        <v>9291.8570642507075</v>
      </c>
      <c r="C3" s="16">
        <f t="shared" ref="C3:K7" si="0">B3/B$7</f>
        <v>0.9272322153014847</v>
      </c>
      <c r="D3" s="10">
        <v>3346.4358415092183</v>
      </c>
      <c r="E3" s="16">
        <f t="shared" si="0"/>
        <v>0.96055602701344145</v>
      </c>
      <c r="F3" s="10">
        <v>2613.8912660314318</v>
      </c>
      <c r="G3" s="16">
        <f t="shared" si="0"/>
        <v>0.8968621716121068</v>
      </c>
      <c r="H3" s="10">
        <v>144.4419438232421</v>
      </c>
      <c r="I3" s="16">
        <f t="shared" si="0"/>
        <v>0.84556041112508273</v>
      </c>
      <c r="J3" s="10">
        <v>935367.59194412979</v>
      </c>
      <c r="K3" s="16">
        <f t="shared" si="0"/>
        <v>0.93143145676529326</v>
      </c>
      <c r="M3" s="4"/>
      <c r="N3" s="4"/>
      <c r="O3" s="4"/>
      <c r="P3" s="4"/>
      <c r="Q3" s="4"/>
    </row>
    <row r="4" spans="1:17" ht="25.5" x14ac:dyDescent="0.2">
      <c r="A4" s="14" t="s">
        <v>11</v>
      </c>
      <c r="B4" s="10">
        <v>189.33377313579041</v>
      </c>
      <c r="C4" s="16">
        <f t="shared" si="0"/>
        <v>1.8893572370104521E-2</v>
      </c>
      <c r="D4" s="10">
        <v>37.210679381776551</v>
      </c>
      <c r="E4" s="16">
        <f t="shared" si="0"/>
        <v>1.0680898735925102E-2</v>
      </c>
      <c r="F4" s="10">
        <v>240.58569393990356</v>
      </c>
      <c r="G4" s="16">
        <f t="shared" si="0"/>
        <v>8.254827227505375E-2</v>
      </c>
      <c r="H4" s="10">
        <v>22.538829342544286</v>
      </c>
      <c r="I4" s="16">
        <f t="shared" si="0"/>
        <v>0.13194188128956222</v>
      </c>
      <c r="J4" s="6">
        <v>54351.128399023968</v>
      </c>
      <c r="K4" s="16">
        <f t="shared" si="0"/>
        <v>5.4122412554746951E-2</v>
      </c>
      <c r="M4" s="4"/>
      <c r="N4" s="4"/>
      <c r="O4" s="4"/>
      <c r="P4" s="5"/>
      <c r="Q4" s="4"/>
    </row>
    <row r="5" spans="1:17" ht="25.5" x14ac:dyDescent="0.2">
      <c r="A5" s="14" t="s">
        <v>5</v>
      </c>
      <c r="B5" s="6">
        <v>524.72387003722304</v>
      </c>
      <c r="C5" s="16">
        <f t="shared" si="0"/>
        <v>5.2362070689624535E-2</v>
      </c>
      <c r="D5" s="7">
        <v>93.246312424533741</v>
      </c>
      <c r="E5" s="16">
        <f t="shared" si="0"/>
        <v>2.6765284511108264E-2</v>
      </c>
      <c r="F5" s="6">
        <v>10.172120777861398</v>
      </c>
      <c r="G5" s="16">
        <f t="shared" si="0"/>
        <v>3.490195039591101E-3</v>
      </c>
      <c r="H5" s="10">
        <v>1.1453546702706559</v>
      </c>
      <c r="I5" s="16">
        <f t="shared" si="0"/>
        <v>6.7048846079171484E-3</v>
      </c>
      <c r="J5" s="6">
        <v>9178.6122949162036</v>
      </c>
      <c r="K5" s="16">
        <f t="shared" si="0"/>
        <v>9.1399876311390148E-3</v>
      </c>
      <c r="M5" s="4"/>
      <c r="N5" s="4"/>
      <c r="O5" s="4"/>
      <c r="P5" s="5"/>
      <c r="Q5" s="4"/>
    </row>
    <row r="6" spans="1:17" x14ac:dyDescent="0.2">
      <c r="A6" s="14" t="s">
        <v>12</v>
      </c>
      <c r="B6" s="15">
        <v>15.15327416006048</v>
      </c>
      <c r="C6" s="16">
        <f t="shared" si="0"/>
        <v>1.5121416387862464E-3</v>
      </c>
      <c r="D6" s="6">
        <v>6.9600054553122446</v>
      </c>
      <c r="E6" s="16">
        <f t="shared" si="0"/>
        <v>1.9977897395252338E-3</v>
      </c>
      <c r="F6" s="6">
        <v>49.835829828501858</v>
      </c>
      <c r="G6" s="16">
        <f t="shared" si="0"/>
        <v>1.70993610732483E-2</v>
      </c>
      <c r="H6" s="10">
        <v>2.6977919250999967</v>
      </c>
      <c r="I6" s="16">
        <f t="shared" si="0"/>
        <v>1.5792822977437827E-2</v>
      </c>
      <c r="J6" s="6">
        <v>5328.566272952472</v>
      </c>
      <c r="K6" s="16">
        <f t="shared" si="0"/>
        <v>5.3061430488207315E-3</v>
      </c>
      <c r="M6" s="4"/>
      <c r="N6" s="4"/>
      <c r="O6" s="4"/>
      <c r="P6" s="5"/>
      <c r="Q6" s="4"/>
    </row>
    <row r="7" spans="1:17" x14ac:dyDescent="0.2">
      <c r="A7" s="14" t="s">
        <v>6</v>
      </c>
      <c r="B7" s="15">
        <f>SUM(B3:B6)</f>
        <v>10021.067981583781</v>
      </c>
      <c r="C7" s="16">
        <f t="shared" si="0"/>
        <v>1</v>
      </c>
      <c r="D7" s="15">
        <f>SUM(D3:D6)</f>
        <v>3483.8528387708407</v>
      </c>
      <c r="E7" s="16">
        <f t="shared" si="0"/>
        <v>1</v>
      </c>
      <c r="F7" s="15">
        <f>SUM(F3:F6)</f>
        <v>2914.4849105776989</v>
      </c>
      <c r="G7" s="16">
        <f t="shared" si="0"/>
        <v>1</v>
      </c>
      <c r="H7" s="15">
        <f>SUM(H3:H6)</f>
        <v>170.82391976115704</v>
      </c>
      <c r="I7" s="16">
        <f t="shared" si="0"/>
        <v>1</v>
      </c>
      <c r="J7" s="15">
        <f>SUM(J3:J6)</f>
        <v>1004225.8989110225</v>
      </c>
      <c r="K7" s="16">
        <f t="shared" si="0"/>
        <v>1</v>
      </c>
    </row>
    <row r="8" spans="1:17" x14ac:dyDescent="0.2">
      <c r="A8" s="13">
        <v>2018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7" x14ac:dyDescent="0.2">
      <c r="A9" s="12"/>
      <c r="B9" s="13" t="s">
        <v>0</v>
      </c>
      <c r="C9" s="13"/>
      <c r="D9" s="13" t="s">
        <v>1</v>
      </c>
      <c r="E9" s="13"/>
      <c r="F9" s="13" t="s">
        <v>2</v>
      </c>
      <c r="G9" s="13"/>
      <c r="H9" s="13" t="s">
        <v>7</v>
      </c>
      <c r="I9" s="13"/>
      <c r="J9" s="13" t="s">
        <v>3</v>
      </c>
      <c r="K9" s="13"/>
    </row>
    <row r="10" spans="1:17" x14ac:dyDescent="0.2">
      <c r="A10" s="14" t="s">
        <v>4</v>
      </c>
      <c r="B10" s="10">
        <v>10722.277439842526</v>
      </c>
      <c r="C10" s="16">
        <f t="shared" ref="C10:K14" si="1">B10/B$14</f>
        <v>0.91952319485673473</v>
      </c>
      <c r="D10" s="10">
        <v>3841.3801585779411</v>
      </c>
      <c r="E10" s="16">
        <f t="shared" si="1"/>
        <v>0.95130509705590593</v>
      </c>
      <c r="F10" s="10">
        <v>3192.4589069522035</v>
      </c>
      <c r="G10" s="16">
        <f t="shared" si="1"/>
        <v>0.79131858535414035</v>
      </c>
      <c r="H10" s="10">
        <v>171.95335733442809</v>
      </c>
      <c r="I10" s="16">
        <f t="shared" si="1"/>
        <v>0.70969007373874116</v>
      </c>
      <c r="J10" s="10">
        <v>1157173.8239440608</v>
      </c>
      <c r="K10" s="16">
        <f t="shared" si="1"/>
        <v>0.86864185313976849</v>
      </c>
    </row>
    <row r="11" spans="1:17" ht="25.5" x14ac:dyDescent="0.2">
      <c r="A11" s="14" t="s">
        <v>11</v>
      </c>
      <c r="B11" s="10">
        <v>500.75205236471788</v>
      </c>
      <c r="C11" s="16">
        <f t="shared" si="1"/>
        <v>4.2943593803168256E-2</v>
      </c>
      <c r="D11" s="10">
        <v>98.487922535568799</v>
      </c>
      <c r="E11" s="16">
        <f t="shared" si="1"/>
        <v>2.4390208424780881E-2</v>
      </c>
      <c r="F11" s="6">
        <v>667.2577862278888</v>
      </c>
      <c r="G11" s="16">
        <f t="shared" si="1"/>
        <v>0.1653939808949571</v>
      </c>
      <c r="H11" s="10">
        <v>60.176538425423949</v>
      </c>
      <c r="I11" s="16">
        <f t="shared" si="1"/>
        <v>0.24836207128786711</v>
      </c>
      <c r="J11" s="6">
        <v>150192.78986204226</v>
      </c>
      <c r="K11" s="16">
        <f t="shared" si="1"/>
        <v>0.11274342766355472</v>
      </c>
    </row>
    <row r="12" spans="1:17" ht="25.5" x14ac:dyDescent="0.2">
      <c r="A12" s="14" t="s">
        <v>5</v>
      </c>
      <c r="B12" s="6">
        <v>384.30441584604779</v>
      </c>
      <c r="C12" s="16">
        <f t="shared" si="1"/>
        <v>3.2957254299651746E-2</v>
      </c>
      <c r="D12" s="7">
        <v>69.459861521723681</v>
      </c>
      <c r="E12" s="16">
        <f t="shared" si="1"/>
        <v>1.7201505078548302E-2</v>
      </c>
      <c r="F12" s="6">
        <v>8.1408389557678333</v>
      </c>
      <c r="G12" s="16">
        <f t="shared" si="1"/>
        <v>2.0178794320720528E-3</v>
      </c>
      <c r="H12" s="10">
        <v>0.8950452902118603</v>
      </c>
      <c r="I12" s="16">
        <f t="shared" si="1"/>
        <v>3.6940526655410001E-3</v>
      </c>
      <c r="J12" s="6">
        <v>7629.5902367039316</v>
      </c>
      <c r="K12" s="16">
        <f t="shared" si="1"/>
        <v>5.727213375186029E-3</v>
      </c>
    </row>
    <row r="13" spans="1:17" x14ac:dyDescent="0.2">
      <c r="A13" s="14" t="s">
        <v>12</v>
      </c>
      <c r="B13" s="15">
        <v>53.35882902671041</v>
      </c>
      <c r="C13" s="16">
        <f t="shared" si="1"/>
        <v>4.5759570404452828E-3</v>
      </c>
      <c r="D13" s="6">
        <v>28.682754948774402</v>
      </c>
      <c r="E13" s="16">
        <f t="shared" si="1"/>
        <v>7.1031894407648918E-3</v>
      </c>
      <c r="F13" s="6">
        <v>166.49597104070995</v>
      </c>
      <c r="G13" s="16">
        <f t="shared" si="1"/>
        <v>4.1269554318830594E-2</v>
      </c>
      <c r="H13" s="10">
        <v>9.2686511775334797</v>
      </c>
      <c r="I13" s="16">
        <f t="shared" si="1"/>
        <v>3.825380230785061E-2</v>
      </c>
      <c r="J13" s="6">
        <v>17168.277511210683</v>
      </c>
      <c r="K13" s="16">
        <f t="shared" si="1"/>
        <v>1.2887505821490805E-2</v>
      </c>
    </row>
    <row r="14" spans="1:17" x14ac:dyDescent="0.2">
      <c r="A14" s="14" t="s">
        <v>6</v>
      </c>
      <c r="B14" s="15">
        <f>SUM(B10:B13)</f>
        <v>11660.692737080002</v>
      </c>
      <c r="C14" s="16">
        <f t="shared" si="1"/>
        <v>1</v>
      </c>
      <c r="D14" s="15">
        <f>SUM(D10:D13)</f>
        <v>4038.0106975840081</v>
      </c>
      <c r="E14" s="16">
        <f t="shared" si="1"/>
        <v>1</v>
      </c>
      <c r="F14" s="15">
        <f>SUM(F10:F13)</f>
        <v>4034.3535031765696</v>
      </c>
      <c r="G14" s="16">
        <f t="shared" si="1"/>
        <v>1</v>
      </c>
      <c r="H14" s="15">
        <f>SUM(H10:H13)</f>
        <v>242.2935922275974</v>
      </c>
      <c r="I14" s="16">
        <f t="shared" si="1"/>
        <v>1</v>
      </c>
      <c r="J14" s="15">
        <f>SUM(J10:J13)</f>
        <v>1332164.4815540176</v>
      </c>
      <c r="K14" s="16">
        <f t="shared" si="1"/>
        <v>1</v>
      </c>
    </row>
    <row r="15" spans="1:17" x14ac:dyDescent="0.2">
      <c r="A15" s="13">
        <v>2019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7" x14ac:dyDescent="0.2">
      <c r="A16" s="12"/>
      <c r="B16" s="13" t="s">
        <v>0</v>
      </c>
      <c r="C16" s="13"/>
      <c r="D16" s="13" t="s">
        <v>1</v>
      </c>
      <c r="E16" s="13"/>
      <c r="F16" s="13" t="s">
        <v>2</v>
      </c>
      <c r="G16" s="13"/>
      <c r="H16" s="13" t="s">
        <v>7</v>
      </c>
      <c r="I16" s="13"/>
      <c r="J16" s="13" t="s">
        <v>3</v>
      </c>
      <c r="K16" s="13"/>
    </row>
    <row r="17" spans="1:11" x14ac:dyDescent="0.2">
      <c r="A17" s="14" t="s">
        <v>4</v>
      </c>
      <c r="B17" s="10">
        <v>8963.1986274491483</v>
      </c>
      <c r="C17" s="16">
        <f t="shared" ref="C17:K21" si="2">B17/B$21</f>
        <v>0.92094435419748544</v>
      </c>
      <c r="D17" s="10">
        <v>3200.9293071997713</v>
      </c>
      <c r="E17" s="16">
        <f t="shared" si="2"/>
        <v>0.95313010131960907</v>
      </c>
      <c r="F17" s="10">
        <v>2608.0778964019087</v>
      </c>
      <c r="G17" s="16">
        <f t="shared" si="2"/>
        <v>0.78292478780600283</v>
      </c>
      <c r="H17" s="10">
        <v>142.28301249341771</v>
      </c>
      <c r="I17" s="16">
        <f t="shared" si="2"/>
        <v>0.70290972600215662</v>
      </c>
      <c r="J17" s="10">
        <v>967965.64915735729</v>
      </c>
      <c r="K17" s="16">
        <f t="shared" si="2"/>
        <v>0.86148359061610202</v>
      </c>
    </row>
    <row r="18" spans="1:11" ht="25.5" x14ac:dyDescent="0.2">
      <c r="A18" s="14" t="s">
        <v>11</v>
      </c>
      <c r="B18" s="10">
        <v>449.64710581644511</v>
      </c>
      <c r="C18" s="16">
        <f t="shared" si="2"/>
        <v>4.6200020851344656E-2</v>
      </c>
      <c r="D18" s="10">
        <v>88.559888068013194</v>
      </c>
      <c r="E18" s="16">
        <f t="shared" si="2"/>
        <v>2.6370184089120417E-2</v>
      </c>
      <c r="F18" s="6">
        <v>623.26678537761472</v>
      </c>
      <c r="G18" s="16">
        <f t="shared" si="2"/>
        <v>0.18709986245483731</v>
      </c>
      <c r="H18" s="10">
        <v>54.226696135601159</v>
      </c>
      <c r="I18" s="16">
        <f t="shared" si="2"/>
        <v>0.26789193913392123</v>
      </c>
      <c r="J18" s="6">
        <v>139883.33050252593</v>
      </c>
      <c r="K18" s="16">
        <f t="shared" si="2"/>
        <v>0.12449532060725504</v>
      </c>
    </row>
    <row r="19" spans="1:11" ht="25.5" x14ac:dyDescent="0.2">
      <c r="A19" s="14" t="s">
        <v>5</v>
      </c>
      <c r="B19" s="6">
        <v>289.72860930091878</v>
      </c>
      <c r="C19" s="16">
        <f t="shared" si="2"/>
        <v>2.976882897228688E-2</v>
      </c>
      <c r="D19" s="7">
        <v>52.700899750417989</v>
      </c>
      <c r="E19" s="16">
        <f t="shared" si="2"/>
        <v>1.5692572093287886E-2</v>
      </c>
      <c r="F19" s="6">
        <v>6.1433597800102024</v>
      </c>
      <c r="G19" s="16">
        <f t="shared" si="2"/>
        <v>1.8441890323966093E-3</v>
      </c>
      <c r="H19" s="10">
        <v>0.68343764331268309</v>
      </c>
      <c r="I19" s="16">
        <f t="shared" si="2"/>
        <v>3.3763339571032886E-3</v>
      </c>
      <c r="J19" s="6">
        <v>5945.4500312202163</v>
      </c>
      <c r="K19" s="16">
        <f t="shared" si="2"/>
        <v>5.2914146748729981E-3</v>
      </c>
    </row>
    <row r="20" spans="1:11" x14ac:dyDescent="0.2">
      <c r="A20" s="14" t="s">
        <v>12</v>
      </c>
      <c r="B20" s="7">
        <v>30.042602851124919</v>
      </c>
      <c r="C20" s="16">
        <f t="shared" si="2"/>
        <v>3.0867959788831245E-3</v>
      </c>
      <c r="D20" s="6">
        <v>16.143990504941844</v>
      </c>
      <c r="E20" s="16">
        <f t="shared" si="2"/>
        <v>4.8071424979826008E-3</v>
      </c>
      <c r="F20" s="6">
        <v>93.710480983798675</v>
      </c>
      <c r="G20" s="16">
        <f t="shared" si="2"/>
        <v>2.813116070676322E-2</v>
      </c>
      <c r="H20" s="10">
        <v>5.2268903697296292</v>
      </c>
      <c r="I20" s="16">
        <f t="shared" si="2"/>
        <v>2.5822000906818951E-2</v>
      </c>
      <c r="J20" s="6">
        <v>9808.6890463098534</v>
      </c>
      <c r="K20" s="16">
        <f t="shared" si="2"/>
        <v>8.7296741017698701E-3</v>
      </c>
    </row>
    <row r="21" spans="1:11" x14ac:dyDescent="0.2">
      <c r="A21" s="14" t="s">
        <v>6</v>
      </c>
      <c r="B21" s="15">
        <f>SUM(B17:B20)</f>
        <v>9732.6169454176361</v>
      </c>
      <c r="C21" s="16">
        <f t="shared" si="2"/>
        <v>1</v>
      </c>
      <c r="D21" s="15">
        <f>SUM(D17:D20)</f>
        <v>3358.3340855231445</v>
      </c>
      <c r="E21" s="16">
        <f t="shared" si="2"/>
        <v>1</v>
      </c>
      <c r="F21" s="15">
        <f>SUM(F17:F20)</f>
        <v>3331.1985225433323</v>
      </c>
      <c r="G21" s="16">
        <f t="shared" si="2"/>
        <v>1</v>
      </c>
      <c r="H21" s="15">
        <f>SUM(H17:H20)</f>
        <v>202.42003664206118</v>
      </c>
      <c r="I21" s="16">
        <f t="shared" si="2"/>
        <v>1</v>
      </c>
      <c r="J21" s="15">
        <f>SUM(J17:J20)</f>
        <v>1123603.1187374133</v>
      </c>
      <c r="K21" s="16">
        <f t="shared" si="2"/>
        <v>1</v>
      </c>
    </row>
    <row r="22" spans="1:11" x14ac:dyDescent="0.2">
      <c r="A22" s="13">
        <v>2020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x14ac:dyDescent="0.2">
      <c r="A23" s="12"/>
      <c r="B23" s="13" t="s">
        <v>0</v>
      </c>
      <c r="C23" s="13"/>
      <c r="D23" s="13" t="s">
        <v>1</v>
      </c>
      <c r="E23" s="13"/>
      <c r="F23" s="13" t="s">
        <v>2</v>
      </c>
      <c r="G23" s="13"/>
      <c r="H23" s="13" t="s">
        <v>7</v>
      </c>
      <c r="I23" s="13"/>
      <c r="J23" s="13" t="s">
        <v>3</v>
      </c>
      <c r="K23" s="13"/>
    </row>
    <row r="24" spans="1:11" x14ac:dyDescent="0.2">
      <c r="A24" s="14" t="s">
        <v>4</v>
      </c>
      <c r="B24" s="10">
        <v>5993.9007857825272</v>
      </c>
      <c r="C24" s="16">
        <f t="shared" ref="C24:K28" si="3">B24/B$28</f>
        <v>0.89905610173807571</v>
      </c>
      <c r="D24" s="10">
        <v>2134.318645124411</v>
      </c>
      <c r="E24" s="16">
        <f t="shared" si="3"/>
        <v>0.94338261282828051</v>
      </c>
      <c r="F24" s="10">
        <v>1772.2190939787097</v>
      </c>
      <c r="G24" s="16">
        <f t="shared" si="3"/>
        <v>0.87595306429600661</v>
      </c>
      <c r="H24" s="10">
        <v>95.915000870496982</v>
      </c>
      <c r="I24" s="16">
        <f t="shared" si="3"/>
        <v>0.82003988827537622</v>
      </c>
      <c r="J24" s="10">
        <v>666532.65817252069</v>
      </c>
      <c r="K24" s="16">
        <f t="shared" si="3"/>
        <v>0.91555015219150393</v>
      </c>
    </row>
    <row r="25" spans="1:11" ht="25.5" x14ac:dyDescent="0.2">
      <c r="A25" s="14" t="s">
        <v>11</v>
      </c>
      <c r="B25" s="10">
        <v>153.75428124266534</v>
      </c>
      <c r="C25" s="16">
        <f t="shared" si="3"/>
        <v>2.3062397870758797E-2</v>
      </c>
      <c r="D25" s="10">
        <v>30.390729735639937</v>
      </c>
      <c r="E25" s="16">
        <f t="shared" si="3"/>
        <v>1.3432898639225879E-2</v>
      </c>
      <c r="F25" s="6">
        <v>215.55182462108351</v>
      </c>
      <c r="G25" s="16">
        <f t="shared" si="3"/>
        <v>0.10654059756660188</v>
      </c>
      <c r="H25" s="10">
        <v>18.457648398678167</v>
      </c>
      <c r="I25" s="16">
        <f t="shared" si="3"/>
        <v>0.15780647232766681</v>
      </c>
      <c r="J25" s="6">
        <v>48115.304783587075</v>
      </c>
      <c r="K25" s="16">
        <f t="shared" si="3"/>
        <v>6.609124710878253E-2</v>
      </c>
    </row>
    <row r="26" spans="1:11" ht="25.5" x14ac:dyDescent="0.2">
      <c r="A26" s="14" t="s">
        <v>5</v>
      </c>
      <c r="B26" s="6">
        <v>511.34129895911667</v>
      </c>
      <c r="C26" s="16">
        <f t="shared" si="3"/>
        <v>7.6698719470020146E-2</v>
      </c>
      <c r="D26" s="7">
        <v>93.467106170257864</v>
      </c>
      <c r="E26" s="16">
        <f t="shared" si="3"/>
        <v>4.1313064023416411E-2</v>
      </c>
      <c r="F26" s="6">
        <v>10.831419437931416</v>
      </c>
      <c r="G26" s="16">
        <f t="shared" si="3"/>
        <v>5.3536354955023039E-3</v>
      </c>
      <c r="H26" s="10">
        <v>1.2173719296200709</v>
      </c>
      <c r="I26" s="16">
        <f t="shared" si="3"/>
        <v>1.0408106470260093E-2</v>
      </c>
      <c r="J26" s="6">
        <v>10764.484835717569</v>
      </c>
      <c r="K26" s="16">
        <f t="shared" si="3"/>
        <v>1.4786110791068615E-2</v>
      </c>
    </row>
    <row r="27" spans="1:11" x14ac:dyDescent="0.2">
      <c r="A27" s="14" t="s">
        <v>12</v>
      </c>
      <c r="B27" s="7">
        <v>7.8854606280470811</v>
      </c>
      <c r="C27" s="16">
        <f t="shared" si="3"/>
        <v>1.1827809211452486E-3</v>
      </c>
      <c r="D27" s="6">
        <v>4.2339302933423868</v>
      </c>
      <c r="E27" s="16">
        <f t="shared" si="3"/>
        <v>1.8714245090771455E-3</v>
      </c>
      <c r="F27" s="6">
        <v>24.587221100380305</v>
      </c>
      <c r="G27" s="16">
        <f t="shared" si="3"/>
        <v>1.2152702641889206E-2</v>
      </c>
      <c r="H27" s="10">
        <v>1.373802441803009</v>
      </c>
      <c r="I27" s="16">
        <f t="shared" si="3"/>
        <v>1.1745532926696842E-2</v>
      </c>
      <c r="J27" s="6">
        <v>2600.8200527341892</v>
      </c>
      <c r="K27" s="16">
        <f t="shared" si="3"/>
        <v>3.5724899086447669E-3</v>
      </c>
    </row>
    <row r="28" spans="1:11" x14ac:dyDescent="0.2">
      <c r="A28" s="14" t="s">
        <v>6</v>
      </c>
      <c r="B28" s="15">
        <f>SUM(B24:B27)</f>
        <v>6666.8818266123571</v>
      </c>
      <c r="C28" s="16">
        <f t="shared" si="3"/>
        <v>1</v>
      </c>
      <c r="D28" s="15">
        <f>SUM(D24:D27)</f>
        <v>2262.4104113236513</v>
      </c>
      <c r="E28" s="16">
        <f t="shared" si="3"/>
        <v>1</v>
      </c>
      <c r="F28" s="15">
        <f>SUM(F24:F27)</f>
        <v>2023.1895591381049</v>
      </c>
      <c r="G28" s="16">
        <f t="shared" si="3"/>
        <v>1</v>
      </c>
      <c r="H28" s="15">
        <f>SUM(H24:H27)</f>
        <v>116.96382364059824</v>
      </c>
      <c r="I28" s="16">
        <f t="shared" si="3"/>
        <v>1</v>
      </c>
      <c r="J28" s="15">
        <f>SUM(J24:J27)</f>
        <v>728013.26784455962</v>
      </c>
      <c r="K28" s="16">
        <f t="shared" si="3"/>
        <v>1</v>
      </c>
    </row>
    <row r="29" spans="1:11" x14ac:dyDescent="0.2">
      <c r="A29" s="13">
        <v>2021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x14ac:dyDescent="0.2">
      <c r="A30" s="12"/>
      <c r="B30" s="13" t="s">
        <v>0</v>
      </c>
      <c r="C30" s="13"/>
      <c r="D30" s="13" t="s">
        <v>1</v>
      </c>
      <c r="E30" s="13"/>
      <c r="F30" s="13" t="s">
        <v>2</v>
      </c>
      <c r="G30" s="13"/>
      <c r="H30" s="13" t="s">
        <v>7</v>
      </c>
      <c r="I30" s="13"/>
      <c r="J30" s="13" t="s">
        <v>3</v>
      </c>
      <c r="K30" s="13"/>
    </row>
    <row r="31" spans="1:11" x14ac:dyDescent="0.2">
      <c r="A31" s="14" t="s">
        <v>4</v>
      </c>
      <c r="B31" s="10">
        <v>6452.6655702985845</v>
      </c>
      <c r="C31" s="16">
        <f t="shared" ref="C31:K35" si="4">B31/B$35</f>
        <v>0.94589399426899445</v>
      </c>
      <c r="D31" s="10">
        <v>2287.5793683542643</v>
      </c>
      <c r="E31" s="16">
        <f t="shared" si="4"/>
        <v>0.9674824371540971</v>
      </c>
      <c r="F31" s="10">
        <v>1902.0534655080455</v>
      </c>
      <c r="G31" s="16">
        <f t="shared" si="4"/>
        <v>0.84683629598583632</v>
      </c>
      <c r="H31" s="10">
        <v>103.50188357469951</v>
      </c>
      <c r="I31" s="16">
        <f t="shared" si="4"/>
        <v>0.78877455415665465</v>
      </c>
      <c r="J31" s="10">
        <v>732607.40171976131</v>
      </c>
      <c r="K31" s="16">
        <f t="shared" si="4"/>
        <v>0.90772347989952895</v>
      </c>
    </row>
    <row r="32" spans="1:11" ht="25.5" x14ac:dyDescent="0.2">
      <c r="A32" s="14" t="s">
        <v>11</v>
      </c>
      <c r="B32" s="10">
        <v>201.13875825515743</v>
      </c>
      <c r="C32" s="16">
        <f t="shared" si="4"/>
        <v>2.9484860384523665E-2</v>
      </c>
      <c r="D32" s="10">
        <v>39.792701853337036</v>
      </c>
      <c r="E32" s="16">
        <f t="shared" si="4"/>
        <v>1.6829466423151789E-2</v>
      </c>
      <c r="F32" s="6">
        <v>286.03111716120844</v>
      </c>
      <c r="G32" s="16">
        <f t="shared" si="4"/>
        <v>0.12734738333382772</v>
      </c>
      <c r="H32" s="10">
        <v>24.284582241060541</v>
      </c>
      <c r="I32" s="16">
        <f t="shared" si="4"/>
        <v>0.1850696805556058</v>
      </c>
      <c r="J32" s="6">
        <v>65309.103488650966</v>
      </c>
      <c r="K32" s="16">
        <f t="shared" si="4"/>
        <v>8.0920021485823918E-2</v>
      </c>
    </row>
    <row r="33" spans="1:18" ht="25.5" x14ac:dyDescent="0.2">
      <c r="A33" s="14" t="s">
        <v>5</v>
      </c>
      <c r="B33" s="6">
        <v>150.38431128142255</v>
      </c>
      <c r="C33" s="16">
        <f t="shared" si="4"/>
        <v>2.2044783713592388E-2</v>
      </c>
      <c r="D33" s="7">
        <v>27.671373961157961</v>
      </c>
      <c r="E33" s="16">
        <f t="shared" si="4"/>
        <v>1.1703011790407775E-2</v>
      </c>
      <c r="F33" s="6">
        <v>3.1848522979712599</v>
      </c>
      <c r="G33" s="16">
        <f t="shared" si="4"/>
        <v>1.4179667250076849E-3</v>
      </c>
      <c r="H33" s="10">
        <v>0.36334053366740954</v>
      </c>
      <c r="I33" s="16">
        <f t="shared" si="4"/>
        <v>2.7689715158054212E-3</v>
      </c>
      <c r="J33" s="6">
        <v>3280.5517653249367</v>
      </c>
      <c r="K33" s="16">
        <f t="shared" si="4"/>
        <v>4.0647062224882929E-3</v>
      </c>
    </row>
    <row r="34" spans="1:18" x14ac:dyDescent="0.2">
      <c r="A34" s="14" t="s">
        <v>12</v>
      </c>
      <c r="B34" s="7">
        <v>17.575330962991931</v>
      </c>
      <c r="C34" s="16">
        <f t="shared" si="4"/>
        <v>2.5763616328894458E-3</v>
      </c>
      <c r="D34" s="6">
        <v>9.4225972854974795</v>
      </c>
      <c r="E34" s="16">
        <f t="shared" si="4"/>
        <v>3.9850846323435229E-3</v>
      </c>
      <c r="F34" s="6">
        <v>54.800407013022443</v>
      </c>
      <c r="G34" s="16">
        <f t="shared" si="4"/>
        <v>2.4398353955328328E-2</v>
      </c>
      <c r="H34" s="10">
        <v>3.0687820663234784</v>
      </c>
      <c r="I34" s="16">
        <f t="shared" si="4"/>
        <v>2.3386793771934179E-2</v>
      </c>
      <c r="J34" s="6">
        <v>5885.0753523426974</v>
      </c>
      <c r="K34" s="16">
        <f t="shared" si="4"/>
        <v>7.291792392158907E-3</v>
      </c>
    </row>
    <row r="35" spans="1:18" x14ac:dyDescent="0.2">
      <c r="A35" s="14" t="s">
        <v>6</v>
      </c>
      <c r="B35" s="15">
        <f>SUM(B31:B34)</f>
        <v>6821.7639707981571</v>
      </c>
      <c r="C35" s="16">
        <f t="shared" si="4"/>
        <v>1</v>
      </c>
      <c r="D35" s="15">
        <f>SUM(D31:D34)</f>
        <v>2364.4660414542564</v>
      </c>
      <c r="E35" s="16">
        <f t="shared" si="4"/>
        <v>1</v>
      </c>
      <c r="F35" s="15">
        <f>SUM(F31:F34)</f>
        <v>2246.0698419802475</v>
      </c>
      <c r="G35" s="16">
        <f t="shared" si="4"/>
        <v>1</v>
      </c>
      <c r="H35" s="15">
        <f>SUM(H31:H34)</f>
        <v>131.21858841575093</v>
      </c>
      <c r="I35" s="16">
        <f t="shared" si="4"/>
        <v>1</v>
      </c>
      <c r="J35" s="15">
        <f>SUM(J31:J34)</f>
        <v>807082.13232607988</v>
      </c>
      <c r="K35" s="16">
        <f t="shared" si="4"/>
        <v>1</v>
      </c>
    </row>
    <row r="36" spans="1:18" x14ac:dyDescent="0.2">
      <c r="A36" s="13">
        <v>2022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8" x14ac:dyDescent="0.2">
      <c r="A37" s="12"/>
      <c r="B37" s="13" t="s">
        <v>0</v>
      </c>
      <c r="C37" s="13"/>
      <c r="D37" s="13" t="s">
        <v>1</v>
      </c>
      <c r="E37" s="13"/>
      <c r="F37" s="13" t="s">
        <v>2</v>
      </c>
      <c r="G37" s="13"/>
      <c r="H37" s="13" t="s">
        <v>7</v>
      </c>
      <c r="I37" s="13"/>
      <c r="J37" s="13" t="s">
        <v>3</v>
      </c>
      <c r="K37" s="13"/>
    </row>
    <row r="38" spans="1:18" x14ac:dyDescent="0.2">
      <c r="A38" s="14" t="s">
        <v>4</v>
      </c>
      <c r="B38" s="10">
        <v>7101.2948746457778</v>
      </c>
      <c r="C38" s="16">
        <f t="shared" ref="C38:K42" si="5">B38/B$42</f>
        <v>0.93222129727540859</v>
      </c>
      <c r="D38" s="10">
        <v>2507.8901433570895</v>
      </c>
      <c r="E38" s="16">
        <f t="shared" si="5"/>
        <v>0.95854788840489458</v>
      </c>
      <c r="F38" s="10">
        <v>2085.8169010719334</v>
      </c>
      <c r="G38" s="16">
        <f t="shared" si="5"/>
        <v>0.81870544982418314</v>
      </c>
      <c r="H38" s="10">
        <v>114.50812000420586</v>
      </c>
      <c r="I38" s="16">
        <f t="shared" si="5"/>
        <v>0.75859003898492428</v>
      </c>
      <c r="J38" s="10">
        <v>823595.58311399759</v>
      </c>
      <c r="K38" s="16">
        <f t="shared" si="5"/>
        <v>0.89038632665262163</v>
      </c>
      <c r="N38" s="4"/>
      <c r="O38" s="4"/>
      <c r="P38" s="3"/>
    </row>
    <row r="39" spans="1:18" ht="25.5" x14ac:dyDescent="0.2">
      <c r="A39" s="14" t="s">
        <v>11</v>
      </c>
      <c r="B39" s="10">
        <v>253.39223032577877</v>
      </c>
      <c r="C39" s="16">
        <f t="shared" si="5"/>
        <v>3.32640226667942E-2</v>
      </c>
      <c r="D39" s="10">
        <v>50.03401919694214</v>
      </c>
      <c r="E39" s="16">
        <f t="shared" si="5"/>
        <v>1.9123646056297766E-2</v>
      </c>
      <c r="F39" s="6">
        <v>370.65137786234504</v>
      </c>
      <c r="G39" s="16">
        <f t="shared" si="5"/>
        <v>0.14548463140978224</v>
      </c>
      <c r="H39" s="10">
        <v>30.997967753466792</v>
      </c>
      <c r="I39" s="16">
        <f t="shared" si="5"/>
        <v>0.20535442871380744</v>
      </c>
      <c r="J39" s="6">
        <v>86596.059413073788</v>
      </c>
      <c r="K39" s="16">
        <f t="shared" si="5"/>
        <v>9.361869930369289E-2</v>
      </c>
      <c r="M39" s="4"/>
      <c r="N39" s="4"/>
      <c r="O39" s="4"/>
      <c r="P39" s="4"/>
      <c r="Q39" s="4"/>
    </row>
    <row r="40" spans="1:18" ht="25.5" x14ac:dyDescent="0.2">
      <c r="A40" s="14" t="s">
        <v>5</v>
      </c>
      <c r="B40" s="6">
        <v>235.37241809240732</v>
      </c>
      <c r="C40" s="16">
        <f t="shared" si="5"/>
        <v>3.0898474828916146E-2</v>
      </c>
      <c r="D40" s="7">
        <v>43.742107676029043</v>
      </c>
      <c r="E40" s="16">
        <f t="shared" si="5"/>
        <v>1.671879649844258E-2</v>
      </c>
      <c r="F40" s="6">
        <v>5.0126120475813813</v>
      </c>
      <c r="G40" s="16">
        <f t="shared" si="5"/>
        <v>1.9675038586082034E-3</v>
      </c>
      <c r="H40" s="10">
        <v>0.5819407877682552</v>
      </c>
      <c r="I40" s="16">
        <f t="shared" si="5"/>
        <v>3.8552242833418604E-3</v>
      </c>
      <c r="J40" s="6">
        <v>5388.3010582397756</v>
      </c>
      <c r="K40" s="16">
        <f t="shared" si="5"/>
        <v>5.8252735742033244E-3</v>
      </c>
      <c r="M40" s="4"/>
      <c r="N40" s="4"/>
      <c r="O40" s="4"/>
      <c r="P40" s="4"/>
      <c r="Q40" s="4"/>
    </row>
    <row r="41" spans="1:18" x14ac:dyDescent="0.2">
      <c r="A41" s="14" t="s">
        <v>12</v>
      </c>
      <c r="B41" s="7">
        <v>27.546827917978419</v>
      </c>
      <c r="C41" s="16">
        <f t="shared" si="5"/>
        <v>3.6162052288810534E-3</v>
      </c>
      <c r="D41" s="6">
        <v>14.676818825648663</v>
      </c>
      <c r="E41" s="16">
        <f t="shared" si="5"/>
        <v>5.6096690403649695E-3</v>
      </c>
      <c r="F41" s="6">
        <v>86.220362893831592</v>
      </c>
      <c r="G41" s="16">
        <f t="shared" si="5"/>
        <v>3.3842414907426378E-2</v>
      </c>
      <c r="H41" s="10">
        <v>4.8605920789877324</v>
      </c>
      <c r="I41" s="16">
        <f t="shared" si="5"/>
        <v>3.2200308017926484E-2</v>
      </c>
      <c r="J41" s="6">
        <v>9406.838512161361</v>
      </c>
      <c r="K41" s="16">
        <f t="shared" si="5"/>
        <v>1.0169700469482054E-2</v>
      </c>
      <c r="M41" s="4"/>
      <c r="N41" s="4"/>
      <c r="O41" s="4"/>
      <c r="P41" s="4"/>
      <c r="Q41" s="4"/>
    </row>
    <row r="42" spans="1:18" x14ac:dyDescent="0.2">
      <c r="A42" s="14" t="s">
        <v>6</v>
      </c>
      <c r="B42" s="15">
        <f>SUM(B38:B41)</f>
        <v>7617.6063509819423</v>
      </c>
      <c r="C42" s="16">
        <f t="shared" si="5"/>
        <v>1</v>
      </c>
      <c r="D42" s="15">
        <f>SUM(D38:D41)</f>
        <v>2616.3430890557097</v>
      </c>
      <c r="E42" s="16">
        <f t="shared" si="5"/>
        <v>1</v>
      </c>
      <c r="F42" s="15">
        <f>SUM(F38:F41)</f>
        <v>2547.7012538756917</v>
      </c>
      <c r="G42" s="16">
        <f t="shared" si="5"/>
        <v>1</v>
      </c>
      <c r="H42" s="15">
        <f>SUM(H38:H41)</f>
        <v>150.94862062442863</v>
      </c>
      <c r="I42" s="16">
        <f t="shared" si="5"/>
        <v>1</v>
      </c>
      <c r="J42" s="15">
        <f>SUM(J38:J41)</f>
        <v>924986.78209747258</v>
      </c>
      <c r="K42" s="16">
        <f t="shared" si="5"/>
        <v>1</v>
      </c>
      <c r="M42" s="4"/>
      <c r="N42" s="4"/>
      <c r="O42" s="4"/>
      <c r="P42" s="4"/>
      <c r="Q42" s="4"/>
    </row>
    <row r="43" spans="1:18" x14ac:dyDescent="0.2">
      <c r="A43" s="13">
        <v>2023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N43" s="4"/>
      <c r="O43" s="4"/>
      <c r="P43" s="4"/>
      <c r="Q43" s="4"/>
      <c r="R43" s="4"/>
    </row>
    <row r="44" spans="1:18" x14ac:dyDescent="0.2">
      <c r="A44" s="12"/>
      <c r="B44" s="13" t="s">
        <v>0</v>
      </c>
      <c r="C44" s="13"/>
      <c r="D44" s="13" t="s">
        <v>1</v>
      </c>
      <c r="E44" s="13"/>
      <c r="F44" s="13" t="s">
        <v>2</v>
      </c>
      <c r="G44" s="13"/>
      <c r="H44" s="13" t="s">
        <v>7</v>
      </c>
      <c r="I44" s="13"/>
      <c r="J44" s="13" t="s">
        <v>3</v>
      </c>
      <c r="K44" s="13"/>
      <c r="N44" s="4"/>
      <c r="O44" s="4"/>
      <c r="P44" s="4"/>
      <c r="Q44" s="4"/>
      <c r="R44" s="4"/>
    </row>
    <row r="45" spans="1:18" x14ac:dyDescent="0.2">
      <c r="A45" s="14" t="s">
        <v>4</v>
      </c>
      <c r="B45" s="10">
        <v>6202.986612507505</v>
      </c>
      <c r="C45" s="16">
        <f t="shared" ref="C45:K49" si="6">B45/B$49</f>
        <v>0.93626978232716274</v>
      </c>
      <c r="D45" s="10">
        <v>2084.213443702869</v>
      </c>
      <c r="E45" s="16">
        <f t="shared" si="6"/>
        <v>0.96153371617090844</v>
      </c>
      <c r="F45" s="10">
        <v>2029.3020483704561</v>
      </c>
      <c r="G45" s="16">
        <f t="shared" si="6"/>
        <v>0.90202772506195272</v>
      </c>
      <c r="H45" s="10">
        <v>107.514220540148</v>
      </c>
      <c r="I45" s="16">
        <f t="shared" si="6"/>
        <v>0.85876466149165698</v>
      </c>
      <c r="J45" s="10">
        <v>768111.89947012288</v>
      </c>
      <c r="K45" s="16">
        <f t="shared" si="6"/>
        <v>0.93419967638353729</v>
      </c>
      <c r="N45" s="4"/>
      <c r="O45" s="4"/>
      <c r="P45" s="4"/>
      <c r="Q45" s="4"/>
      <c r="R45" s="4"/>
    </row>
    <row r="46" spans="1:18" ht="25.5" x14ac:dyDescent="0.2">
      <c r="A46" s="14" t="s">
        <v>11</v>
      </c>
      <c r="B46" s="10">
        <v>124.31715666818482</v>
      </c>
      <c r="C46" s="16">
        <f t="shared" si="6"/>
        <v>1.8764250913996691E-2</v>
      </c>
      <c r="D46" s="10">
        <v>24.545593477244935</v>
      </c>
      <c r="E46" s="16">
        <f t="shared" si="6"/>
        <v>1.1323895728196066E-2</v>
      </c>
      <c r="F46" s="6">
        <v>185.01494085374111</v>
      </c>
      <c r="G46" s="16">
        <f t="shared" si="6"/>
        <v>8.2239411493614051E-2</v>
      </c>
      <c r="H46" s="10">
        <v>15.313850490893611</v>
      </c>
      <c r="I46" s="16">
        <f t="shared" si="6"/>
        <v>0.12231864368151418</v>
      </c>
      <c r="J46" s="6">
        <v>44098.8249460769</v>
      </c>
      <c r="K46" s="16">
        <f t="shared" si="6"/>
        <v>5.3634253058621878E-2</v>
      </c>
      <c r="N46" s="4"/>
      <c r="O46" s="4"/>
      <c r="P46" s="4"/>
      <c r="Q46" s="4"/>
      <c r="R46" s="4"/>
    </row>
    <row r="47" spans="1:18" ht="25.5" x14ac:dyDescent="0.2">
      <c r="A47" s="14" t="s">
        <v>5</v>
      </c>
      <c r="B47" s="6">
        <v>288.52884404091742</v>
      </c>
      <c r="C47" s="16">
        <f t="shared" si="6"/>
        <v>4.3550124299896797E-2</v>
      </c>
      <c r="D47" s="7">
        <v>53.873246863053588</v>
      </c>
      <c r="E47" s="16">
        <f t="shared" si="6"/>
        <v>2.4853953137541285E-2</v>
      </c>
      <c r="F47" s="6">
        <v>6.1110805380438062</v>
      </c>
      <c r="G47" s="16">
        <f t="shared" si="6"/>
        <v>2.7163842266992714E-3</v>
      </c>
      <c r="H47" s="10">
        <v>0.72017378411405863</v>
      </c>
      <c r="I47" s="16">
        <f t="shared" si="6"/>
        <v>5.7523534358780914E-3</v>
      </c>
      <c r="J47" s="6">
        <v>6783.3052527250566</v>
      </c>
      <c r="K47" s="16">
        <f t="shared" si="6"/>
        <v>8.2500499943797372E-3</v>
      </c>
    </row>
    <row r="48" spans="1:18" x14ac:dyDescent="0.2">
      <c r="A48" s="14" t="s">
        <v>12</v>
      </c>
      <c r="B48" s="7">
        <v>9.3802576821587706</v>
      </c>
      <c r="C48" s="16">
        <f t="shared" si="6"/>
        <v>1.4158424589437017E-3</v>
      </c>
      <c r="D48" s="6">
        <v>4.9603948727415483</v>
      </c>
      <c r="E48" s="16">
        <f t="shared" si="6"/>
        <v>2.288434963354102E-3</v>
      </c>
      <c r="F48" s="6">
        <v>29.283321571190662</v>
      </c>
      <c r="G48" s="16">
        <f t="shared" si="6"/>
        <v>1.3016479217733823E-2</v>
      </c>
      <c r="H48" s="10">
        <v>1.6481277898813842</v>
      </c>
      <c r="I48" s="16">
        <f t="shared" si="6"/>
        <v>1.3164341390950768E-2</v>
      </c>
      <c r="J48" s="6">
        <v>3219.8062891741688</v>
      </c>
      <c r="K48" s="16">
        <f t="shared" si="6"/>
        <v>3.9160205634611259E-3</v>
      </c>
    </row>
    <row r="49" spans="1:11" x14ac:dyDescent="0.2">
      <c r="A49" s="14" t="s">
        <v>6</v>
      </c>
      <c r="B49" s="7">
        <f>SUM(B45:B48)</f>
        <v>6625.2128708987666</v>
      </c>
      <c r="C49" s="16">
        <f t="shared" si="6"/>
        <v>1</v>
      </c>
      <c r="D49" s="7">
        <f>SUM(D45:D48)</f>
        <v>2167.5926789159093</v>
      </c>
      <c r="E49" s="16">
        <f t="shared" si="6"/>
        <v>1</v>
      </c>
      <c r="F49" s="7">
        <f>SUM(F45:F48)</f>
        <v>2249.7113913334319</v>
      </c>
      <c r="G49" s="16">
        <f t="shared" si="6"/>
        <v>1</v>
      </c>
      <c r="H49" s="7">
        <f>SUM(H45:H48)</f>
        <v>125.19637260503706</v>
      </c>
      <c r="I49" s="16">
        <f t="shared" si="6"/>
        <v>1</v>
      </c>
      <c r="J49" s="7">
        <f>SUM(J45:J48)</f>
        <v>822213.83595809899</v>
      </c>
      <c r="K49" s="16">
        <f t="shared" si="6"/>
        <v>1</v>
      </c>
    </row>
    <row r="50" spans="1:11" x14ac:dyDescent="0.2">
      <c r="A50" s="13">
        <v>2024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">
      <c r="A51" s="12"/>
      <c r="B51" s="13" t="s">
        <v>0</v>
      </c>
      <c r="C51" s="13"/>
      <c r="D51" s="13" t="s">
        <v>1</v>
      </c>
      <c r="E51" s="13"/>
      <c r="F51" s="13" t="s">
        <v>2</v>
      </c>
      <c r="G51" s="13"/>
      <c r="H51" s="13" t="s">
        <v>7</v>
      </c>
      <c r="I51" s="13"/>
      <c r="J51" s="13" t="s">
        <v>3</v>
      </c>
      <c r="K51" s="13"/>
    </row>
    <row r="52" spans="1:11" x14ac:dyDescent="0.2">
      <c r="A52" s="14" t="s">
        <v>4</v>
      </c>
      <c r="B52" s="10">
        <v>5976.4574176296928</v>
      </c>
      <c r="C52" s="16">
        <f>B52/B$56</f>
        <v>0.95642579454778487</v>
      </c>
      <c r="D52" s="10">
        <v>2022.929587126973</v>
      </c>
      <c r="E52" s="16">
        <f>D52/D$56</f>
        <v>0.97296872175111082</v>
      </c>
      <c r="F52" s="10">
        <v>1864.7324949410511</v>
      </c>
      <c r="G52" s="16">
        <f>F52/F$56</f>
        <v>0.88811811273079622</v>
      </c>
      <c r="H52" s="10">
        <v>101.09765024351758</v>
      </c>
      <c r="I52" s="16">
        <f>H52/H$56</f>
        <v>0.85358697545085682</v>
      </c>
      <c r="J52" s="10">
        <v>740072.68212708773</v>
      </c>
      <c r="K52" s="16">
        <f>J52/J$56</f>
        <v>0.93415472714061898</v>
      </c>
    </row>
    <row r="53" spans="1:11" ht="25.5" x14ac:dyDescent="0.2">
      <c r="A53" s="14" t="s">
        <v>11</v>
      </c>
      <c r="B53" s="10">
        <v>120.85788887739149</v>
      </c>
      <c r="C53" s="16">
        <f>B53/B$56</f>
        <v>1.934115719722998E-2</v>
      </c>
      <c r="D53" s="10">
        <v>23.874478246696277</v>
      </c>
      <c r="E53" s="16">
        <f>D53/D$56</f>
        <v>1.148291108597284E-2</v>
      </c>
      <c r="F53" s="7">
        <v>197.67326506172074</v>
      </c>
      <c r="G53" s="16">
        <f>F53/F$56</f>
        <v>9.4146054503919427E-2</v>
      </c>
      <c r="H53" s="7">
        <v>15.059519324999616</v>
      </c>
      <c r="I53" s="16">
        <f>H53/H$56</f>
        <v>0.12715042853525069</v>
      </c>
      <c r="J53" s="7">
        <v>44875.793851276547</v>
      </c>
      <c r="K53" s="16">
        <f>J53/J$56</f>
        <v>5.6644348552186002E-2</v>
      </c>
    </row>
    <row r="54" spans="1:11" ht="25.5" x14ac:dyDescent="0.2">
      <c r="A54" s="14" t="s">
        <v>5</v>
      </c>
      <c r="B54" s="7">
        <v>140.46291410017244</v>
      </c>
      <c r="C54" s="16">
        <f>B54/B$56</f>
        <v>2.2478593058567437E-2</v>
      </c>
      <c r="D54" s="7">
        <v>26.46791920966708</v>
      </c>
      <c r="E54" s="16">
        <f>D54/D$56</f>
        <v>1.2730278742630823E-2</v>
      </c>
      <c r="F54" s="7">
        <v>2.9749150029192064</v>
      </c>
      <c r="G54" s="16">
        <f>F54/F$56</f>
        <v>1.4168659070912257E-3</v>
      </c>
      <c r="H54" s="7">
        <v>0.35772068907071414</v>
      </c>
      <c r="I54" s="16">
        <f>H54/H$56</f>
        <v>3.0203048271109163E-3</v>
      </c>
      <c r="J54" s="7">
        <v>3453.0963656527897</v>
      </c>
      <c r="K54" s="16">
        <f>J54/J$56</f>
        <v>4.358661481701216E-3</v>
      </c>
    </row>
    <row r="55" spans="1:11" x14ac:dyDescent="0.2">
      <c r="A55" s="14" t="s">
        <v>12</v>
      </c>
      <c r="B55" s="7">
        <v>10.963136745477872</v>
      </c>
      <c r="C55" s="16">
        <f>B55/B$56</f>
        <v>1.7544551964177278E-3</v>
      </c>
      <c r="D55" s="7">
        <v>5.8591754463343957</v>
      </c>
      <c r="E55" s="16">
        <f>D55/D$56</f>
        <v>2.8180884202855102E-3</v>
      </c>
      <c r="F55" s="7">
        <v>34.264032394036775</v>
      </c>
      <c r="G55" s="16">
        <f>F55/F$56</f>
        <v>1.6318966858193132E-2</v>
      </c>
      <c r="H55" s="7">
        <v>1.9237143030296278</v>
      </c>
      <c r="I55" s="16">
        <f>H55/H$56</f>
        <v>1.6242291186781589E-2</v>
      </c>
      <c r="J55" s="7">
        <v>3836.2236283884081</v>
      </c>
      <c r="K55" s="16">
        <f>J55/J$56</f>
        <v>4.842262825493911E-3</v>
      </c>
    </row>
    <row r="56" spans="1:11" x14ac:dyDescent="0.2">
      <c r="A56" s="14" t="s">
        <v>6</v>
      </c>
      <c r="B56" s="7">
        <f>SUM(B52:B55)</f>
        <v>6248.7413573527347</v>
      </c>
      <c r="C56" s="16">
        <f>B56/B$56</f>
        <v>1</v>
      </c>
      <c r="D56" s="7">
        <f>SUM(D52:D55)</f>
        <v>2079.1311600296708</v>
      </c>
      <c r="E56" s="16">
        <f>D56/D$56</f>
        <v>1</v>
      </c>
      <c r="F56" s="7">
        <f>SUM(F52:F55)</f>
        <v>2099.6447073997278</v>
      </c>
      <c r="G56" s="16">
        <f>F56/F$56</f>
        <v>1</v>
      </c>
      <c r="H56" s="7">
        <f>SUM(H52:H55)</f>
        <v>118.43860456061753</v>
      </c>
      <c r="I56" s="16">
        <f>H56/H$56</f>
        <v>1</v>
      </c>
      <c r="J56" s="7">
        <f>SUM(J52:J55)</f>
        <v>792237.79597240535</v>
      </c>
      <c r="K56" s="16">
        <f>J56/J$56</f>
        <v>1</v>
      </c>
    </row>
  </sheetData>
  <mergeCells count="48">
    <mergeCell ref="A43:K43"/>
    <mergeCell ref="B44:C44"/>
    <mergeCell ref="D44:E44"/>
    <mergeCell ref="F44:G44"/>
    <mergeCell ref="H44:I44"/>
    <mergeCell ref="J44:K44"/>
    <mergeCell ref="A1:K1"/>
    <mergeCell ref="A8:K8"/>
    <mergeCell ref="D9:E9"/>
    <mergeCell ref="F9:G9"/>
    <mergeCell ref="H9:I9"/>
    <mergeCell ref="J2:K2"/>
    <mergeCell ref="B2:C2"/>
    <mergeCell ref="B9:C9"/>
    <mergeCell ref="D2:E2"/>
    <mergeCell ref="F2:G2"/>
    <mergeCell ref="H2:I2"/>
    <mergeCell ref="J9:K9"/>
    <mergeCell ref="A36:K36"/>
    <mergeCell ref="B30:C30"/>
    <mergeCell ref="D30:E30"/>
    <mergeCell ref="F30:G30"/>
    <mergeCell ref="H30:I30"/>
    <mergeCell ref="B37:C37"/>
    <mergeCell ref="D37:E37"/>
    <mergeCell ref="F37:G37"/>
    <mergeCell ref="H37:I37"/>
    <mergeCell ref="J37:K37"/>
    <mergeCell ref="F23:G23"/>
    <mergeCell ref="H23:I23"/>
    <mergeCell ref="J30:K30"/>
    <mergeCell ref="A15:K15"/>
    <mergeCell ref="D16:E16"/>
    <mergeCell ref="F16:G16"/>
    <mergeCell ref="H16:I16"/>
    <mergeCell ref="B16:C16"/>
    <mergeCell ref="J16:K16"/>
    <mergeCell ref="A29:K29"/>
    <mergeCell ref="A22:K22"/>
    <mergeCell ref="B23:C23"/>
    <mergeCell ref="J23:K23"/>
    <mergeCell ref="D23:E23"/>
    <mergeCell ref="A50:K50"/>
    <mergeCell ref="B51:C51"/>
    <mergeCell ref="D51:E51"/>
    <mergeCell ref="F51:G51"/>
    <mergeCell ref="H51:I51"/>
    <mergeCell ref="J51:K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4"/>
  <dimension ref="A1:F2"/>
  <sheetViews>
    <sheetView workbookViewId="0">
      <selection activeCell="H8" sqref="H8"/>
    </sheetView>
  </sheetViews>
  <sheetFormatPr defaultColWidth="8.85546875" defaultRowHeight="12.75" x14ac:dyDescent="0.2"/>
  <cols>
    <col min="1" max="16384" width="8.85546875" style="1"/>
  </cols>
  <sheetData>
    <row r="1" spans="1:6" ht="42.6" customHeight="1" x14ac:dyDescent="0.2">
      <c r="A1" s="1" t="s">
        <v>8</v>
      </c>
      <c r="B1" s="8" t="s">
        <v>13</v>
      </c>
      <c r="C1" s="8"/>
      <c r="D1" s="8"/>
      <c r="E1" s="8"/>
      <c r="F1" s="8"/>
    </row>
    <row r="2" spans="1:6" x14ac:dyDescent="0.2">
      <c r="A2" s="1" t="s">
        <v>9</v>
      </c>
      <c r="B2" s="1" t="s">
        <v>10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metadati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Finocchiaro</dc:creator>
  <cp:lastModifiedBy>Finocchiaro Giovanni</cp:lastModifiedBy>
  <dcterms:created xsi:type="dcterms:W3CDTF">2021-09-17T12:48:47Z</dcterms:created>
  <dcterms:modified xsi:type="dcterms:W3CDTF">2026-05-13T13:55:23Z</dcterms:modified>
</cp:coreProperties>
</file>