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mona\Downloads\RF\RF\"/>
    </mc:Choice>
  </mc:AlternateContent>
  <xr:revisionPtr revIDLastSave="0" documentId="8_{475B5520-5F11-44D6-A04A-1509CDF73CF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ti" sheetId="1" r:id="rId1"/>
    <sheet name="Metadat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C25" i="1"/>
  <c r="D25" i="1"/>
  <c r="E25" i="1"/>
  <c r="F25" i="1"/>
  <c r="G25" i="1"/>
  <c r="B25" i="1"/>
  <c r="I4" i="1"/>
  <c r="I5" i="1"/>
  <c r="I6" i="1"/>
  <c r="I7" i="1"/>
  <c r="I8" i="1"/>
  <c r="I9" i="1"/>
  <c r="I10" i="1"/>
  <c r="I11" i="1"/>
  <c r="I12" i="1"/>
  <c r="I13" i="1"/>
  <c r="I14" i="1"/>
  <c r="I15" i="1"/>
  <c r="I17" i="1"/>
  <c r="I19" i="1"/>
  <c r="I20" i="1"/>
  <c r="I21" i="1"/>
  <c r="I22" i="1"/>
  <c r="I23" i="1"/>
  <c r="I24" i="1"/>
  <c r="H4" i="1"/>
  <c r="H5" i="1"/>
  <c r="H6" i="1"/>
  <c r="H7" i="1"/>
  <c r="H8" i="1"/>
  <c r="H9" i="1"/>
  <c r="H10" i="1"/>
  <c r="H11" i="1"/>
  <c r="H12" i="1"/>
  <c r="H13" i="1"/>
  <c r="H14" i="1"/>
  <c r="H15" i="1"/>
  <c r="H17" i="1"/>
  <c r="H19" i="1"/>
  <c r="H20" i="1"/>
  <c r="H21" i="1"/>
  <c r="H22" i="1"/>
  <c r="H23" i="1"/>
  <c r="H24" i="1"/>
  <c r="C6" i="1"/>
  <c r="D6" i="1"/>
  <c r="E6" i="1"/>
  <c r="B6" i="1"/>
  <c r="G6" i="1"/>
</calcChain>
</file>

<file path=xl/sharedStrings.xml><?xml version="1.0" encoding="utf-8"?>
<sst xmlns="http://schemas.openxmlformats.org/spreadsheetml/2006/main" count="56" uniqueCount="44">
  <si>
    <t>Regione/ Provincia autonoma</t>
  </si>
  <si>
    <t>Siti</t>
  </si>
  <si>
    <t>Servizi</t>
  </si>
  <si>
    <t>Impianti</t>
  </si>
  <si>
    <t>Potenza</t>
  </si>
  <si>
    <t>Abitanti</t>
  </si>
  <si>
    <t>Superficie</t>
  </si>
  <si>
    <t>Servizi per unità di superficie</t>
  </si>
  <si>
    <t>Servizi per 10.000 abitanti</t>
  </si>
  <si>
    <t>n.</t>
  </si>
  <si>
    <t>kW</t>
  </si>
  <si>
    <t>n./abitanti</t>
  </si>
  <si>
    <t>Liguria</t>
  </si>
  <si>
    <t>nd</t>
  </si>
  <si>
    <t>Bolzano-Bozen</t>
  </si>
  <si>
    <t>Titolo</t>
  </si>
  <si>
    <t>Fonte</t>
  </si>
  <si>
    <t>Legenda</t>
  </si>
  <si>
    <t>Trento</t>
  </si>
  <si>
    <t>Lazio</t>
  </si>
  <si>
    <t>Puglia</t>
  </si>
  <si>
    <t>Basilicata</t>
  </si>
  <si>
    <t>Molise</t>
  </si>
  <si>
    <t>Tabella 2: Numero di servizi per stazioni radio base (SRB), numero di siti e potenza complessiva associata (2024)</t>
  </si>
  <si>
    <t>Elaborazione ISPRA su dati ARPA/APPA (Osservatorio CEM), ISTAT (aggiornamento al 01/01/2025)</t>
  </si>
  <si>
    <t>Piemonte*</t>
  </si>
  <si>
    <t xml:space="preserve">a Il totale Italia si riferisce alle regioni per cui il dato è aggiornato e completo; b Dato non aggiornato; c regione/provincia autonoma che ha fornito il dato aggiornato e completo per entrambe le tipologie di sorgenti elettromagnetiche (RTV e SRB) per l'anno 2024; nd: dato non disponibile;* il dato relativo ai servizi SRB è sostanzialmente diverso da quello fornito negli anni precedenti per un differente calcolo e pertanto non può essere considerato al momento per valutazioni complessive a livello nazionale. </t>
  </si>
  <si>
    <r>
      <t>km</t>
    </r>
    <r>
      <rPr>
        <b/>
        <vertAlign val="superscript"/>
        <sz val="10"/>
        <rFont val="Arial"/>
        <family val="2"/>
      </rPr>
      <t>2</t>
    </r>
  </si>
  <si>
    <r>
      <t>n./km</t>
    </r>
    <r>
      <rPr>
        <b/>
        <vertAlign val="superscript"/>
        <sz val="10"/>
        <rFont val="Arial"/>
        <family val="2"/>
      </rPr>
      <t>2</t>
    </r>
  </si>
  <si>
    <r>
      <t>Valle d’Aosta</t>
    </r>
    <r>
      <rPr>
        <vertAlign val="superscript"/>
        <sz val="10"/>
        <rFont val="Arial"/>
        <family val="2"/>
      </rPr>
      <t>c</t>
    </r>
  </si>
  <si>
    <r>
      <t>Lombardia</t>
    </r>
    <r>
      <rPr>
        <vertAlign val="superscript"/>
        <sz val="10"/>
        <rFont val="Arial"/>
        <family val="2"/>
      </rPr>
      <t>c</t>
    </r>
  </si>
  <si>
    <r>
      <t>Trentino-Alto Adige</t>
    </r>
    <r>
      <rPr>
        <vertAlign val="superscript"/>
        <sz val="10"/>
        <rFont val="Arial"/>
        <family val="2"/>
      </rPr>
      <t>c</t>
    </r>
  </si>
  <si>
    <r>
      <t>Veneto</t>
    </r>
    <r>
      <rPr>
        <vertAlign val="superscript"/>
        <sz val="10"/>
        <rFont val="Arial"/>
        <family val="2"/>
      </rPr>
      <t>c</t>
    </r>
  </si>
  <si>
    <r>
      <t>Friuli-Venezia Giulia</t>
    </r>
    <r>
      <rPr>
        <vertAlign val="superscript"/>
        <sz val="10"/>
        <rFont val="Arial"/>
        <family val="2"/>
      </rPr>
      <t>c</t>
    </r>
  </si>
  <si>
    <r>
      <t>Emilia-Romagna</t>
    </r>
    <r>
      <rPr>
        <vertAlign val="superscript"/>
        <sz val="10"/>
        <rFont val="Arial"/>
        <family val="2"/>
      </rPr>
      <t>c</t>
    </r>
  </si>
  <si>
    <r>
      <t>Toscana</t>
    </r>
    <r>
      <rPr>
        <vertAlign val="superscript"/>
        <sz val="10"/>
        <rFont val="Arial"/>
        <family val="2"/>
      </rPr>
      <t>c</t>
    </r>
  </si>
  <si>
    <r>
      <t>Umbria</t>
    </r>
    <r>
      <rPr>
        <vertAlign val="superscript"/>
        <sz val="10"/>
        <rFont val="Arial"/>
        <family val="2"/>
      </rPr>
      <t>c</t>
    </r>
  </si>
  <si>
    <r>
      <t>Marche</t>
    </r>
    <r>
      <rPr>
        <vertAlign val="superscript"/>
        <sz val="10"/>
        <rFont val="Arial"/>
        <family val="2"/>
      </rPr>
      <t>b</t>
    </r>
  </si>
  <si>
    <r>
      <t>Abruzzo</t>
    </r>
    <r>
      <rPr>
        <vertAlign val="superscript"/>
        <sz val="10"/>
        <rFont val="Arial"/>
        <family val="2"/>
      </rPr>
      <t>b</t>
    </r>
  </si>
  <si>
    <r>
      <t>Campania</t>
    </r>
    <r>
      <rPr>
        <vertAlign val="superscript"/>
        <sz val="10"/>
        <rFont val="Arial"/>
        <family val="2"/>
      </rPr>
      <t>c</t>
    </r>
  </si>
  <si>
    <r>
      <t>Calabria</t>
    </r>
    <r>
      <rPr>
        <vertAlign val="superscript"/>
        <sz val="10"/>
        <rFont val="Arial"/>
        <family val="2"/>
      </rPr>
      <t>c</t>
    </r>
  </si>
  <si>
    <r>
      <t>Sicilia</t>
    </r>
    <r>
      <rPr>
        <vertAlign val="superscript"/>
        <sz val="10"/>
        <rFont val="Arial"/>
        <family val="2"/>
      </rPr>
      <t>c</t>
    </r>
  </si>
  <si>
    <r>
      <t>Sardegna</t>
    </r>
    <r>
      <rPr>
        <vertAlign val="superscript"/>
        <sz val="10"/>
        <rFont val="Arial"/>
        <family val="2"/>
      </rPr>
      <t>b</t>
    </r>
  </si>
  <si>
    <r>
      <t xml:space="preserve">Italia 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</si>
</sst>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</borders>
  <cellStyleXfs count="2">
    <xf numFmtId="0" fontId="0" fillId="0" borderId="0"/>
    <xf numFmtId="0" fontId="1" fillId="2" borderId="0" applyNumberFormat="0" applyProtection="0">
      <alignment vertical="center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3" fontId="2" fillId="0" borderId="11" xfId="0" applyNumberFormat="1" applyFont="1" applyBorder="1"/>
    <xf numFmtId="3" fontId="2" fillId="0" borderId="1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wrapText="1"/>
    </xf>
    <xf numFmtId="3" fontId="7" fillId="0" borderId="13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/>
    </xf>
    <xf numFmtId="3" fontId="2" fillId="0" borderId="8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top"/>
    </xf>
    <xf numFmtId="3" fontId="7" fillId="0" borderId="4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top"/>
    </xf>
    <xf numFmtId="3" fontId="7" fillId="0" borderId="7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0" fontId="5" fillId="0" borderId="8" xfId="0" applyFont="1" applyBorder="1" applyAlignment="1">
      <alignment vertical="top" wrapText="1"/>
    </xf>
    <xf numFmtId="3" fontId="5" fillId="0" borderId="9" xfId="0" applyNumberFormat="1" applyFont="1" applyBorder="1" applyAlignment="1">
      <alignment wrapText="1"/>
    </xf>
    <xf numFmtId="2" fontId="5" fillId="0" borderId="6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5" fillId="0" borderId="0" xfId="0" applyFont="1"/>
  </cellXfs>
  <cellStyles count="2">
    <cellStyle name="Normale" xfId="0" builtinId="0"/>
    <cellStyle name="SAPBEXchaText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10" workbookViewId="0">
      <selection activeCell="A22" sqref="A22"/>
    </sheetView>
  </sheetViews>
  <sheetFormatPr defaultRowHeight="12.75" x14ac:dyDescent="0.2"/>
  <cols>
    <col min="1" max="1" width="22.140625" style="1" customWidth="1"/>
    <col min="2" max="9" width="13.140625" style="1" customWidth="1"/>
    <col min="10" max="10" width="23.42578125" style="1" customWidth="1"/>
    <col min="11" max="16384" width="9.140625" style="1"/>
  </cols>
  <sheetData>
    <row r="1" spans="1:10" ht="51.75" customHeight="1" x14ac:dyDescent="0.2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10" ht="14.25" x14ac:dyDescent="0.2">
      <c r="A2" s="6"/>
      <c r="B2" s="9" t="s">
        <v>9</v>
      </c>
      <c r="C2" s="9"/>
      <c r="D2" s="9"/>
      <c r="E2" s="10" t="s">
        <v>10</v>
      </c>
      <c r="F2" s="11" t="s">
        <v>9</v>
      </c>
      <c r="G2" s="10" t="s">
        <v>27</v>
      </c>
      <c r="H2" s="12" t="s">
        <v>28</v>
      </c>
      <c r="I2" s="12" t="s">
        <v>11</v>
      </c>
    </row>
    <row r="3" spans="1:10" x14ac:dyDescent="0.2">
      <c r="A3" s="13" t="s">
        <v>25</v>
      </c>
      <c r="B3" s="14">
        <v>6105</v>
      </c>
      <c r="C3" s="15">
        <v>84632</v>
      </c>
      <c r="D3" s="14">
        <v>7331</v>
      </c>
      <c r="E3" s="14">
        <v>6240</v>
      </c>
      <c r="F3" s="16">
        <v>4255702</v>
      </c>
      <c r="G3" s="16">
        <v>25391.67</v>
      </c>
      <c r="H3" s="17" t="s">
        <v>13</v>
      </c>
      <c r="I3" s="18" t="s">
        <v>13</v>
      </c>
    </row>
    <row r="4" spans="1:10" ht="14.25" x14ac:dyDescent="0.2">
      <c r="A4" s="19" t="s">
        <v>29</v>
      </c>
      <c r="B4" s="20">
        <v>310</v>
      </c>
      <c r="C4" s="21">
        <v>2017</v>
      </c>
      <c r="D4" s="22">
        <v>560</v>
      </c>
      <c r="E4" s="23">
        <v>213.5</v>
      </c>
      <c r="F4" s="16">
        <v>122714</v>
      </c>
      <c r="G4" s="16">
        <v>3258.61</v>
      </c>
      <c r="H4" s="17">
        <f t="shared" ref="H4:H25" si="0">C4/G4</f>
        <v>0.6189755754754328</v>
      </c>
      <c r="I4" s="18">
        <f t="shared" ref="I4:I25" si="1">C4*10000/F4</f>
        <v>164.36592401844939</v>
      </c>
    </row>
    <row r="5" spans="1:10" ht="14.25" x14ac:dyDescent="0.2">
      <c r="A5" s="19" t="s">
        <v>30</v>
      </c>
      <c r="B5" s="14">
        <v>8160</v>
      </c>
      <c r="C5" s="24">
        <v>65464</v>
      </c>
      <c r="D5" s="25">
        <v>13026</v>
      </c>
      <c r="E5" s="26">
        <v>9391.1</v>
      </c>
      <c r="F5" s="16">
        <v>10035481</v>
      </c>
      <c r="G5" s="16">
        <v>23862.87</v>
      </c>
      <c r="H5" s="17">
        <f t="shared" si="0"/>
        <v>2.7433414337839497</v>
      </c>
      <c r="I5" s="18">
        <f t="shared" si="1"/>
        <v>65.232548395039558</v>
      </c>
    </row>
    <row r="6" spans="1:10" ht="14.25" x14ac:dyDescent="0.2">
      <c r="A6" s="13" t="s">
        <v>31</v>
      </c>
      <c r="B6" s="20">
        <f>B7+B8</f>
        <v>1116</v>
      </c>
      <c r="C6" s="20">
        <f t="shared" ref="C6:E6" si="2">C7+C8</f>
        <v>11126</v>
      </c>
      <c r="D6" s="20">
        <f t="shared" si="2"/>
        <v>2172</v>
      </c>
      <c r="E6" s="20">
        <f t="shared" si="2"/>
        <v>1559.1999999999998</v>
      </c>
      <c r="F6" s="16">
        <v>1086095</v>
      </c>
      <c r="G6" s="16">
        <f>G7+G8</f>
        <v>13605.970000000001</v>
      </c>
      <c r="H6" s="17">
        <f t="shared" si="0"/>
        <v>0.81772927619273006</v>
      </c>
      <c r="I6" s="18">
        <f t="shared" si="1"/>
        <v>102.44039425648769</v>
      </c>
    </row>
    <row r="7" spans="1:10" s="2" customFormat="1" x14ac:dyDescent="0.2">
      <c r="A7" s="27" t="s">
        <v>14</v>
      </c>
      <c r="B7" s="28">
        <v>500</v>
      </c>
      <c r="C7" s="29">
        <v>5405</v>
      </c>
      <c r="D7" s="29">
        <v>995</v>
      </c>
      <c r="E7" s="26">
        <v>764.9</v>
      </c>
      <c r="F7" s="16">
        <v>539386</v>
      </c>
      <c r="G7" s="16">
        <v>7397.79</v>
      </c>
      <c r="H7" s="17">
        <f t="shared" si="0"/>
        <v>0.73062360515775659</v>
      </c>
      <c r="I7" s="18">
        <f t="shared" si="1"/>
        <v>100.20653112984023</v>
      </c>
      <c r="J7" s="1"/>
    </row>
    <row r="8" spans="1:10" s="2" customFormat="1" x14ac:dyDescent="0.2">
      <c r="A8" s="27" t="s">
        <v>18</v>
      </c>
      <c r="B8" s="28">
        <v>616</v>
      </c>
      <c r="C8" s="29">
        <v>5721</v>
      </c>
      <c r="D8" s="29">
        <v>1177</v>
      </c>
      <c r="E8" s="30">
        <v>794.3</v>
      </c>
      <c r="F8" s="16">
        <v>546709</v>
      </c>
      <c r="G8" s="16">
        <v>6208.18</v>
      </c>
      <c r="H8" s="17">
        <f t="shared" si="0"/>
        <v>0.92152611554433017</v>
      </c>
      <c r="I8" s="18">
        <f t="shared" si="1"/>
        <v>104.64433546914354</v>
      </c>
      <c r="J8" s="3"/>
    </row>
    <row r="9" spans="1:10" ht="14.25" x14ac:dyDescent="0.2">
      <c r="A9" s="31" t="s">
        <v>32</v>
      </c>
      <c r="B9" s="28">
        <v>5009</v>
      </c>
      <c r="C9" s="29">
        <v>25336</v>
      </c>
      <c r="D9" s="29">
        <v>8473</v>
      </c>
      <c r="E9" s="26">
        <v>6229</v>
      </c>
      <c r="F9" s="16">
        <v>4851972</v>
      </c>
      <c r="G9" s="16">
        <v>18351.490000000002</v>
      </c>
      <c r="H9" s="17">
        <f t="shared" si="0"/>
        <v>1.3805963439480935</v>
      </c>
      <c r="I9" s="18">
        <f t="shared" si="1"/>
        <v>52.217943549550576</v>
      </c>
    </row>
    <row r="10" spans="1:10" ht="14.25" x14ac:dyDescent="0.2">
      <c r="A10" s="31" t="s">
        <v>33</v>
      </c>
      <c r="B10" s="32">
        <v>1738</v>
      </c>
      <c r="C10" s="29">
        <v>15648</v>
      </c>
      <c r="D10" s="33">
        <v>2939</v>
      </c>
      <c r="E10" s="28">
        <v>2067</v>
      </c>
      <c r="F10" s="16">
        <v>1194095</v>
      </c>
      <c r="G10" s="16">
        <v>7936.83</v>
      </c>
      <c r="H10" s="17">
        <f t="shared" si="0"/>
        <v>1.9715679937708128</v>
      </c>
      <c r="I10" s="18">
        <f t="shared" si="1"/>
        <v>131.04484986537923</v>
      </c>
    </row>
    <row r="11" spans="1:10" x14ac:dyDescent="0.2">
      <c r="A11" s="31" t="s">
        <v>12</v>
      </c>
      <c r="B11" s="28">
        <v>3211</v>
      </c>
      <c r="C11" s="29">
        <v>15598</v>
      </c>
      <c r="D11" s="29">
        <v>4370</v>
      </c>
      <c r="E11" s="26" t="s">
        <v>13</v>
      </c>
      <c r="F11" s="16">
        <v>1509908</v>
      </c>
      <c r="G11" s="16">
        <v>5417.71</v>
      </c>
      <c r="H11" s="17">
        <f t="shared" si="0"/>
        <v>2.8790762148583071</v>
      </c>
      <c r="I11" s="18">
        <f t="shared" si="1"/>
        <v>103.304307282298</v>
      </c>
      <c r="J11" s="3"/>
    </row>
    <row r="12" spans="1:10" ht="14.25" x14ac:dyDescent="0.2">
      <c r="A12" s="31" t="s">
        <v>34</v>
      </c>
      <c r="B12" s="34">
        <v>4566</v>
      </c>
      <c r="C12" s="34">
        <v>34576</v>
      </c>
      <c r="D12" s="34">
        <v>7500</v>
      </c>
      <c r="E12" s="35">
        <v>5017</v>
      </c>
      <c r="F12" s="16">
        <v>4465678</v>
      </c>
      <c r="G12" s="16">
        <v>22501.82</v>
      </c>
      <c r="H12" s="17">
        <f t="shared" si="0"/>
        <v>1.5365868183106968</v>
      </c>
      <c r="I12" s="18">
        <f t="shared" si="1"/>
        <v>77.4260929695334</v>
      </c>
      <c r="J12" s="3"/>
    </row>
    <row r="13" spans="1:10" ht="14.25" x14ac:dyDescent="0.2">
      <c r="A13" s="31" t="s">
        <v>35</v>
      </c>
      <c r="B13" s="36">
        <v>3442</v>
      </c>
      <c r="C13" s="36">
        <v>21478</v>
      </c>
      <c r="D13" s="36">
        <v>5177</v>
      </c>
      <c r="E13" s="26">
        <v>2801.5</v>
      </c>
      <c r="F13" s="16">
        <v>3660834</v>
      </c>
      <c r="G13" s="16">
        <v>22985.01</v>
      </c>
      <c r="H13" s="17">
        <f t="shared" si="0"/>
        <v>0.93443509487270193</v>
      </c>
      <c r="I13" s="18">
        <f t="shared" si="1"/>
        <v>58.669691114101319</v>
      </c>
    </row>
    <row r="14" spans="1:10" ht="14.25" x14ac:dyDescent="0.2">
      <c r="A14" s="31" t="s">
        <v>36</v>
      </c>
      <c r="B14" s="29">
        <v>701</v>
      </c>
      <c r="C14" s="29">
        <v>3900</v>
      </c>
      <c r="D14" s="29">
        <v>1090</v>
      </c>
      <c r="E14" s="26">
        <v>401</v>
      </c>
      <c r="F14" s="16">
        <v>851954</v>
      </c>
      <c r="G14" s="16">
        <v>8463.9699999999993</v>
      </c>
      <c r="H14" s="17">
        <f t="shared" si="0"/>
        <v>0.46077668044664621</v>
      </c>
      <c r="I14" s="18">
        <f t="shared" si="1"/>
        <v>45.777119421940618</v>
      </c>
    </row>
    <row r="15" spans="1:10" ht="14.25" x14ac:dyDescent="0.2">
      <c r="A15" s="31" t="s">
        <v>37</v>
      </c>
      <c r="B15" s="29">
        <v>1066</v>
      </c>
      <c r="C15" s="29">
        <v>4739</v>
      </c>
      <c r="D15" s="29">
        <v>1736</v>
      </c>
      <c r="E15" s="26">
        <v>937</v>
      </c>
      <c r="F15" s="16">
        <v>1481252</v>
      </c>
      <c r="G15" s="16">
        <v>9344.5400000000009</v>
      </c>
      <c r="H15" s="17">
        <f t="shared" si="0"/>
        <v>0.50714106847421059</v>
      </c>
      <c r="I15" s="18">
        <f t="shared" si="1"/>
        <v>31.993205747570297</v>
      </c>
    </row>
    <row r="16" spans="1:10" x14ac:dyDescent="0.2">
      <c r="A16" s="31" t="s">
        <v>19</v>
      </c>
      <c r="B16" s="34">
        <v>4973</v>
      </c>
      <c r="C16" s="34" t="s">
        <v>13</v>
      </c>
      <c r="D16" s="34">
        <v>9365</v>
      </c>
      <c r="E16" s="28" t="s">
        <v>13</v>
      </c>
      <c r="F16" s="16">
        <v>5710272</v>
      </c>
      <c r="G16" s="16">
        <v>17236.490000000002</v>
      </c>
      <c r="H16" s="17" t="s">
        <v>13</v>
      </c>
      <c r="I16" s="18" t="s">
        <v>13</v>
      </c>
    </row>
    <row r="17" spans="1:11" ht="14.25" x14ac:dyDescent="0.2">
      <c r="A17" s="31" t="s">
        <v>38</v>
      </c>
      <c r="B17" s="29">
        <v>1980</v>
      </c>
      <c r="C17" s="29">
        <v>9580</v>
      </c>
      <c r="D17" s="29">
        <v>2104</v>
      </c>
      <c r="E17" s="37">
        <v>1533</v>
      </c>
      <c r="F17" s="16">
        <v>1268430</v>
      </c>
      <c r="G17" s="16">
        <v>10828.89</v>
      </c>
      <c r="H17" s="17">
        <f t="shared" si="0"/>
        <v>0.88467054333361961</v>
      </c>
      <c r="I17" s="18">
        <f t="shared" si="1"/>
        <v>75.526438195249241</v>
      </c>
    </row>
    <row r="18" spans="1:11" x14ac:dyDescent="0.2">
      <c r="A18" s="31" t="s">
        <v>22</v>
      </c>
      <c r="B18" s="29">
        <v>441</v>
      </c>
      <c r="C18" s="29" t="s">
        <v>13</v>
      </c>
      <c r="D18" s="29">
        <v>380</v>
      </c>
      <c r="E18" s="28" t="s">
        <v>13</v>
      </c>
      <c r="F18" s="16">
        <v>287966</v>
      </c>
      <c r="G18" s="16">
        <v>4459.8</v>
      </c>
      <c r="H18" s="17" t="s">
        <v>13</v>
      </c>
      <c r="I18" s="18" t="s">
        <v>13</v>
      </c>
    </row>
    <row r="19" spans="1:11" ht="14.25" x14ac:dyDescent="0.2">
      <c r="A19" s="31" t="s">
        <v>39</v>
      </c>
      <c r="B19" s="34">
        <v>3049</v>
      </c>
      <c r="C19" s="34">
        <v>34406</v>
      </c>
      <c r="D19" s="33">
        <v>6543</v>
      </c>
      <c r="E19" s="37">
        <v>2927.8</v>
      </c>
      <c r="F19" s="16">
        <v>5575025</v>
      </c>
      <c r="G19" s="16">
        <v>13667.85</v>
      </c>
      <c r="H19" s="17">
        <f t="shared" si="0"/>
        <v>2.5172942342797149</v>
      </c>
      <c r="I19" s="18">
        <f t="shared" si="1"/>
        <v>61.714521459545026</v>
      </c>
    </row>
    <row r="20" spans="1:11" x14ac:dyDescent="0.2">
      <c r="A20" s="31" t="s">
        <v>20</v>
      </c>
      <c r="B20" s="28">
        <v>6185</v>
      </c>
      <c r="C20" s="29">
        <v>30748</v>
      </c>
      <c r="D20" s="29">
        <v>6185</v>
      </c>
      <c r="E20" s="28">
        <v>441.9</v>
      </c>
      <c r="F20" s="16">
        <v>3874166</v>
      </c>
      <c r="G20" s="16">
        <v>19541.03</v>
      </c>
      <c r="H20" s="17">
        <f t="shared" si="0"/>
        <v>1.5735096870533438</v>
      </c>
      <c r="I20" s="18">
        <f t="shared" si="1"/>
        <v>79.366759194107843</v>
      </c>
      <c r="K20" s="4"/>
    </row>
    <row r="21" spans="1:11" x14ac:dyDescent="0.2">
      <c r="A21" s="31" t="s">
        <v>21</v>
      </c>
      <c r="B21" s="28">
        <v>458</v>
      </c>
      <c r="C21" s="29">
        <v>11214</v>
      </c>
      <c r="D21" s="29">
        <v>841</v>
      </c>
      <c r="E21" s="28">
        <v>749.5</v>
      </c>
      <c r="F21" s="16">
        <v>529897</v>
      </c>
      <c r="G21" s="16">
        <v>10071.59</v>
      </c>
      <c r="H21" s="17">
        <f t="shared" si="0"/>
        <v>1.1134289620606082</v>
      </c>
      <c r="I21" s="18">
        <f t="shared" si="1"/>
        <v>211.62603298376854</v>
      </c>
    </row>
    <row r="22" spans="1:11" ht="14.25" x14ac:dyDescent="0.2">
      <c r="A22" s="31" t="s">
        <v>40</v>
      </c>
      <c r="B22" s="28">
        <v>2704</v>
      </c>
      <c r="C22" s="29">
        <v>41874</v>
      </c>
      <c r="D22" s="29">
        <v>3015</v>
      </c>
      <c r="E22" s="28">
        <v>2559</v>
      </c>
      <c r="F22" s="16">
        <v>1832147</v>
      </c>
      <c r="G22" s="16">
        <v>15212.65</v>
      </c>
      <c r="H22" s="17">
        <f t="shared" si="0"/>
        <v>2.7525776245427327</v>
      </c>
      <c r="I22" s="18">
        <f t="shared" si="1"/>
        <v>228.55152998094584</v>
      </c>
    </row>
    <row r="23" spans="1:11" ht="14.25" x14ac:dyDescent="0.2">
      <c r="A23" s="38" t="s">
        <v>41</v>
      </c>
      <c r="B23" s="28">
        <v>5836</v>
      </c>
      <c r="C23" s="32">
        <v>45929</v>
      </c>
      <c r="D23" s="32">
        <v>6504</v>
      </c>
      <c r="E23" s="28">
        <v>3670</v>
      </c>
      <c r="F23" s="16">
        <v>4779371</v>
      </c>
      <c r="G23" s="16">
        <v>25824.33</v>
      </c>
      <c r="H23" s="17">
        <f t="shared" si="0"/>
        <v>1.7785166159199481</v>
      </c>
      <c r="I23" s="18">
        <f t="shared" si="1"/>
        <v>96.098419645597716</v>
      </c>
    </row>
    <row r="24" spans="1:11" ht="14.25" x14ac:dyDescent="0.2">
      <c r="A24" s="31" t="s">
        <v>42</v>
      </c>
      <c r="B24" s="28">
        <v>3322</v>
      </c>
      <c r="C24" s="32">
        <v>76819</v>
      </c>
      <c r="D24" s="32" t="s">
        <v>13</v>
      </c>
      <c r="E24" s="28">
        <v>2075</v>
      </c>
      <c r="F24" s="16">
        <v>1561339</v>
      </c>
      <c r="G24" s="16">
        <v>24106.3</v>
      </c>
      <c r="H24" s="17">
        <f t="shared" si="0"/>
        <v>3.1866773416077954</v>
      </c>
      <c r="I24" s="18">
        <f t="shared" si="1"/>
        <v>492.00718101578195</v>
      </c>
    </row>
    <row r="25" spans="1:11" ht="14.25" x14ac:dyDescent="0.2">
      <c r="A25" s="39" t="s">
        <v>43</v>
      </c>
      <c r="B25" s="40">
        <f>B4+B5+B6+B9+B10+B12+B13+B14+B19+B20+B21+B22+B23</f>
        <v>43274</v>
      </c>
      <c r="C25" s="40">
        <f t="shared" ref="C25:G25" si="3">C4+C5+C6+C9+C10+C12+C13+C14+C19+C20+C21+C22+C23</f>
        <v>343716</v>
      </c>
      <c r="D25" s="40">
        <f t="shared" si="3"/>
        <v>64025</v>
      </c>
      <c r="E25" s="40">
        <f t="shared" si="3"/>
        <v>38027.5</v>
      </c>
      <c r="F25" s="40">
        <f t="shared" si="3"/>
        <v>42859429</v>
      </c>
      <c r="G25" s="40">
        <f t="shared" si="3"/>
        <v>205284.01999999996</v>
      </c>
      <c r="H25" s="41">
        <f t="shared" si="0"/>
        <v>1.6743436727320522</v>
      </c>
      <c r="I25" s="42">
        <f t="shared" si="1"/>
        <v>80.196122071528293</v>
      </c>
    </row>
    <row r="27" spans="1:11" ht="12.75" customHeight="1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11" ht="14.25" x14ac:dyDescent="0.2">
      <c r="A29" s="43"/>
      <c r="B29" s="4"/>
      <c r="C29" s="4"/>
      <c r="D29" s="4"/>
      <c r="E29" s="4"/>
      <c r="F29" s="4"/>
      <c r="G29" s="4"/>
      <c r="H29" s="4"/>
      <c r="I29" s="4"/>
    </row>
    <row r="30" spans="1:11" ht="14.25" x14ac:dyDescent="0.2">
      <c r="A30" s="44"/>
      <c r="G30" s="4"/>
      <c r="H30" s="4"/>
      <c r="I30" s="4"/>
    </row>
    <row r="31" spans="1:11" ht="14.25" x14ac:dyDescent="0.2">
      <c r="A31" s="44"/>
      <c r="G31" s="4"/>
      <c r="H31" s="4"/>
      <c r="I31" s="4"/>
    </row>
    <row r="35" spans="1:1" x14ac:dyDescent="0.2">
      <c r="A35" s="45"/>
    </row>
  </sheetData>
  <sheetProtection selectLockedCells="1" selectUnlockedCells="1"/>
  <mergeCells count="3">
    <mergeCell ref="A1:A2"/>
    <mergeCell ref="B2:D2"/>
    <mergeCell ref="A27:I2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>
      <selection activeCell="C6" sqref="C6"/>
    </sheetView>
  </sheetViews>
  <sheetFormatPr defaultColWidth="9" defaultRowHeight="12.75" x14ac:dyDescent="0.2"/>
  <cols>
    <col min="1" max="16384" width="9" style="1"/>
  </cols>
  <sheetData>
    <row r="1" spans="1:10" x14ac:dyDescent="0.2">
      <c r="A1" s="1" t="s">
        <v>15</v>
      </c>
      <c r="B1" s="5" t="s">
        <v>23</v>
      </c>
      <c r="C1" s="5"/>
      <c r="D1" s="5"/>
      <c r="E1" s="5"/>
      <c r="F1" s="5"/>
      <c r="G1" s="5"/>
      <c r="H1" s="5"/>
      <c r="I1" s="5"/>
      <c r="J1" s="5"/>
    </row>
    <row r="2" spans="1:10" x14ac:dyDescent="0.2">
      <c r="A2" s="1" t="s">
        <v>16</v>
      </c>
      <c r="B2" s="1" t="s">
        <v>24</v>
      </c>
    </row>
    <row r="3" spans="1:10" x14ac:dyDescent="0.2">
      <c r="A3" s="1" t="s">
        <v>17</v>
      </c>
      <c r="B3" s="1" t="s">
        <v>26</v>
      </c>
    </row>
  </sheetData>
  <sheetProtection selectLockedCells="1" selectUnlockedCells="1"/>
  <mergeCells count="1">
    <mergeCell ref="B1:J1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Salomone Matteo</dc:creator>
  <cp:lastModifiedBy>Buscemi Simona</cp:lastModifiedBy>
  <dcterms:created xsi:type="dcterms:W3CDTF">2021-02-05T13:40:22Z</dcterms:created>
  <dcterms:modified xsi:type="dcterms:W3CDTF">2026-01-07T11:33:47Z</dcterms:modified>
</cp:coreProperties>
</file>