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imona\Downloads\RF\RF\"/>
    </mc:Choice>
  </mc:AlternateContent>
  <xr:revisionPtr revIDLastSave="0" documentId="8_{FAE8EBCE-305B-44CC-9C20-01E3874F7E1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ti" sheetId="1" r:id="rId1"/>
    <sheet name="Metadat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H25" i="1"/>
  <c r="G25" i="1"/>
  <c r="H17" i="1"/>
  <c r="H18" i="1"/>
  <c r="G17" i="1"/>
  <c r="G18" i="1"/>
  <c r="H15" i="1"/>
  <c r="G15" i="1"/>
  <c r="H14" i="1"/>
  <c r="G14" i="1"/>
  <c r="H11" i="1"/>
  <c r="G11" i="1"/>
  <c r="C25" i="1"/>
  <c r="D25" i="1"/>
  <c r="E25" i="1"/>
  <c r="F25" i="1"/>
  <c r="C6" i="1" l="1"/>
  <c r="D6" i="1"/>
  <c r="B6" i="1"/>
  <c r="G9" i="1"/>
  <c r="F6" i="1"/>
  <c r="H4" i="1" l="1"/>
  <c r="H5" i="1"/>
  <c r="H7" i="1"/>
  <c r="H8" i="1"/>
  <c r="H9" i="1"/>
  <c r="H10" i="1"/>
  <c r="H12" i="1"/>
  <c r="H13" i="1"/>
  <c r="H16" i="1"/>
  <c r="H19" i="1"/>
  <c r="H20" i="1"/>
  <c r="H22" i="1"/>
  <c r="H23" i="1"/>
  <c r="G4" i="1"/>
  <c r="G5" i="1"/>
  <c r="G6" i="1"/>
  <c r="G7" i="1"/>
  <c r="G8" i="1"/>
  <c r="G10" i="1"/>
  <c r="G12" i="1"/>
  <c r="G13" i="1"/>
  <c r="G16" i="1"/>
  <c r="G19" i="1"/>
  <c r="G20" i="1"/>
  <c r="G22" i="1"/>
  <c r="G23" i="1"/>
  <c r="H3" i="1"/>
  <c r="G3" i="1"/>
  <c r="H6" i="1" l="1"/>
</calcChain>
</file>

<file path=xl/sharedStrings.xml><?xml version="1.0" encoding="utf-8"?>
<sst xmlns="http://schemas.openxmlformats.org/spreadsheetml/2006/main" count="58" uniqueCount="44">
  <si>
    <t>Regione/Provincia autonoma</t>
  </si>
  <si>
    <t>Siti</t>
  </si>
  <si>
    <t>Impianti</t>
  </si>
  <si>
    <t>Potenza</t>
  </si>
  <si>
    <t>Abitanti</t>
  </si>
  <si>
    <t>Superficie</t>
  </si>
  <si>
    <t>Impianti per unità di superficie</t>
  </si>
  <si>
    <t>Impianti per 10.000 abitanti</t>
  </si>
  <si>
    <t>n.</t>
  </si>
  <si>
    <t>kW</t>
  </si>
  <si>
    <t>Bolzano-Bozen</t>
  </si>
  <si>
    <t>Trento</t>
  </si>
  <si>
    <t>Puglia</t>
  </si>
  <si>
    <t>Titolo</t>
  </si>
  <si>
    <t>Fonte</t>
  </si>
  <si>
    <t>Legenda</t>
  </si>
  <si>
    <t>Lazio</t>
  </si>
  <si>
    <t>Note</t>
  </si>
  <si>
    <t>Molise</t>
  </si>
  <si>
    <t>Tabella 1: Numero di impianti radiotelevisivi (RTV), numero di siti e potenza complessiva associata (2024)</t>
  </si>
  <si>
    <t>Elaborazione ISPRA su dati ARPA/APPA (Osservatorio CEM), ISTAT (aggiornamento al 01/01/2025)</t>
  </si>
  <si>
    <t>nd</t>
  </si>
  <si>
    <t>Liguria</t>
  </si>
  <si>
    <t>Basilicata</t>
  </si>
  <si>
    <t>Sardegna</t>
  </si>
  <si>
    <t>Per l'Emilia Romagna si evidenzia che dal 2024 è operativo il catasto regionale informatizzato degli impianti RTV, progettato in modo coerente con il CEN e ad esso collegato. E' stato popolato con le informazioni pregresse derivanti dal vecchio catasto regionale, opportunamente integrate con informazioni disponibili da valutazioni preventive Arpae Emilia-Romagna, da siti web AGCom e Corecom. Per gli impianti televisivi si tratta di dati post switch-off (REFARMING 2019), per gli impianti radiofonici è in corso una verifica generale sul territorio regionale con aggiornamento dati; per tale motivo in particolare l'informazione sulla potenza è PARZIALE. Inoltre si rileva che da quest'anno vengono conteggiati come siti, i singoli sostegni ospitanti impianti RTV (per uniformità con conteggi SRB e con quanto contenuto nel catasto).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</si>
  <si>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Il totale Italia si riferisce alle regioni per cui il dato è aggiornato e completo; </t>
    </r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Dato non aggiornato; 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regione/provincia autonoma che ha fornito il dato aggiornato e completo per entrambe le tipologie di sorgenti elettromagnetiche (RTV e SRB) per l'anno 2024; </t>
    </r>
    <r>
      <rPr>
        <vertAlign val="superscript"/>
        <sz val="10"/>
        <rFont val="Arial"/>
        <family val="2"/>
      </rPr>
      <t>*</t>
    </r>
    <r>
      <rPr>
        <sz val="10"/>
        <rFont val="Arial"/>
        <family val="2"/>
      </rPr>
      <t xml:space="preserve"> Il dato non copre tutto il territorio regionale; nd: dato non disponibile</t>
    </r>
  </si>
  <si>
    <r>
      <t>km</t>
    </r>
    <r>
      <rPr>
        <b/>
        <vertAlign val="superscript"/>
        <sz val="10"/>
        <rFont val="Arial"/>
        <family val="2"/>
      </rPr>
      <t>2</t>
    </r>
  </si>
  <si>
    <r>
      <t>n./km</t>
    </r>
    <r>
      <rPr>
        <b/>
        <vertAlign val="superscript"/>
        <sz val="10"/>
        <rFont val="Arial"/>
        <family val="2"/>
      </rPr>
      <t>2</t>
    </r>
  </si>
  <si>
    <r>
      <t>Piemonte</t>
    </r>
    <r>
      <rPr>
        <vertAlign val="superscript"/>
        <sz val="10"/>
        <rFont val="Arial"/>
        <family val="2"/>
      </rPr>
      <t>c</t>
    </r>
  </si>
  <si>
    <r>
      <t>Valle d’Aosta</t>
    </r>
    <r>
      <rPr>
        <vertAlign val="superscript"/>
        <sz val="10"/>
        <rFont val="Arial"/>
        <family val="2"/>
      </rPr>
      <t>c</t>
    </r>
  </si>
  <si>
    <r>
      <t>Lombardia</t>
    </r>
    <r>
      <rPr>
        <vertAlign val="superscript"/>
        <sz val="10"/>
        <rFont val="Arial"/>
        <family val="2"/>
      </rPr>
      <t>c</t>
    </r>
  </si>
  <si>
    <r>
      <t>Trentino-Alto Adige</t>
    </r>
    <r>
      <rPr>
        <vertAlign val="superscript"/>
        <sz val="10"/>
        <rFont val="Arial"/>
        <family val="2"/>
      </rPr>
      <t>c</t>
    </r>
  </si>
  <si>
    <r>
      <t>Veneto</t>
    </r>
    <r>
      <rPr>
        <vertAlign val="superscript"/>
        <sz val="10"/>
        <rFont val="Arial"/>
        <family val="2"/>
      </rPr>
      <t>c</t>
    </r>
  </si>
  <si>
    <r>
      <t>Friuli-Venezia Giulia</t>
    </r>
    <r>
      <rPr>
        <vertAlign val="superscript"/>
        <sz val="10"/>
        <rFont val="Arial"/>
        <family val="2"/>
      </rPr>
      <t>c</t>
    </r>
  </si>
  <si>
    <r>
      <t>Emilia-Romagna</t>
    </r>
    <r>
      <rPr>
        <vertAlign val="superscript"/>
        <sz val="10"/>
        <rFont val="Arial"/>
        <family val="2"/>
      </rPr>
      <t>c</t>
    </r>
  </si>
  <si>
    <r>
      <t>Toscana</t>
    </r>
    <r>
      <rPr>
        <vertAlign val="superscript"/>
        <sz val="10"/>
        <rFont val="Arial"/>
        <family val="2"/>
      </rPr>
      <t>c</t>
    </r>
  </si>
  <si>
    <r>
      <t>Umbria</t>
    </r>
    <r>
      <rPr>
        <vertAlign val="superscript"/>
        <sz val="10"/>
        <rFont val="Arial"/>
        <family val="2"/>
      </rPr>
      <t>c</t>
    </r>
  </si>
  <si>
    <r>
      <t>Marche</t>
    </r>
    <r>
      <rPr>
        <vertAlign val="superscript"/>
        <sz val="10"/>
        <rFont val="Arial"/>
        <family val="2"/>
      </rPr>
      <t>b</t>
    </r>
  </si>
  <si>
    <r>
      <t>Abruzzo</t>
    </r>
    <r>
      <rPr>
        <vertAlign val="superscript"/>
        <sz val="10"/>
        <rFont val="Arial"/>
        <family val="2"/>
      </rPr>
      <t>b</t>
    </r>
  </si>
  <si>
    <r>
      <t>Campania</t>
    </r>
    <r>
      <rPr>
        <vertAlign val="superscript"/>
        <sz val="10"/>
        <rFont val="Arial"/>
        <family val="2"/>
      </rPr>
      <t>c</t>
    </r>
  </si>
  <si>
    <r>
      <t>Calabria</t>
    </r>
    <r>
      <rPr>
        <vertAlign val="superscript"/>
        <sz val="10"/>
        <rFont val="Arial"/>
        <family val="2"/>
      </rPr>
      <t>c</t>
    </r>
  </si>
  <si>
    <r>
      <t>Sicilia</t>
    </r>
    <r>
      <rPr>
        <vertAlign val="superscript"/>
        <sz val="10"/>
        <rFont val="Arial"/>
        <family val="2"/>
      </rPr>
      <t>c</t>
    </r>
  </si>
  <si>
    <r>
      <t>Italia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</si>
</sst>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indexed="3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2" borderId="0" applyNumberFormat="0" applyProtection="0">
      <alignment vertical="center"/>
    </xf>
  </cellStyleXfs>
  <cellXfs count="50">
    <xf numFmtId="0" fontId="0" fillId="0" borderId="0" xfId="0"/>
    <xf numFmtId="0" fontId="2" fillId="0" borderId="0" xfId="0" applyFont="1"/>
    <xf numFmtId="0" fontId="2" fillId="3" borderId="0" xfId="0" applyFont="1" applyFill="1"/>
    <xf numFmtId="2" fontId="2" fillId="0" borderId="0" xfId="0" applyNumberFormat="1" applyFont="1"/>
    <xf numFmtId="0" fontId="3" fillId="0" borderId="0" xfId="0" applyFont="1"/>
    <xf numFmtId="3" fontId="2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3" fontId="7" fillId="0" borderId="4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3" fontId="7" fillId="0" borderId="9" xfId="0" applyNumberFormat="1" applyFont="1" applyBorder="1" applyAlignment="1">
      <alignment horizontal="right" wrapText="1"/>
    </xf>
    <xf numFmtId="3" fontId="7" fillId="0" borderId="10" xfId="0" applyNumberFormat="1" applyFont="1" applyBorder="1" applyAlignment="1">
      <alignment horizontal="right" wrapText="1"/>
    </xf>
    <xf numFmtId="3" fontId="7" fillId="0" borderId="11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3" fontId="7" fillId="0" borderId="7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vertical="top"/>
    </xf>
    <xf numFmtId="3" fontId="7" fillId="0" borderId="8" xfId="0" applyNumberFormat="1" applyFont="1" applyBorder="1" applyAlignment="1">
      <alignment horizontal="right" wrapText="1"/>
    </xf>
    <xf numFmtId="3" fontId="7" fillId="0" borderId="7" xfId="0" applyNumberFormat="1" applyFont="1" applyBorder="1" applyAlignment="1">
      <alignment wrapText="1"/>
    </xf>
    <xf numFmtId="3" fontId="7" fillId="0" borderId="8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5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2" fillId="0" borderId="0" xfId="0" applyNumberFormat="1" applyFont="1"/>
  </cellXfs>
  <cellStyles count="2">
    <cellStyle name="Normale" xfId="0" builtinId="0"/>
    <cellStyle name="SAPBEXchaText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D3D3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13" workbookViewId="0">
      <selection activeCell="A13" sqref="A1:XFD1048576"/>
    </sheetView>
  </sheetViews>
  <sheetFormatPr defaultRowHeight="12.75" x14ac:dyDescent="0.2"/>
  <cols>
    <col min="1" max="1" width="25.28515625" style="1" customWidth="1"/>
    <col min="2" max="2" width="15.5703125" style="1" customWidth="1"/>
    <col min="3" max="3" width="14.5703125" style="1" customWidth="1"/>
    <col min="4" max="4" width="15.7109375" style="1" customWidth="1"/>
    <col min="5" max="5" width="15.5703125" style="1" customWidth="1"/>
    <col min="6" max="6" width="20.140625" style="1" customWidth="1"/>
    <col min="7" max="7" width="21" style="1" customWidth="1"/>
    <col min="8" max="8" width="16" style="1" customWidth="1"/>
    <col min="9" max="9" width="24.42578125" style="1" customWidth="1"/>
    <col min="10" max="16384" width="9.140625" style="1"/>
  </cols>
  <sheetData>
    <row r="1" spans="1:12" ht="54" customHeight="1" x14ac:dyDescent="0.2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9" t="s">
        <v>6</v>
      </c>
      <c r="H1" s="9" t="s">
        <v>7</v>
      </c>
    </row>
    <row r="2" spans="1:12" ht="28.5" customHeight="1" x14ac:dyDescent="0.2">
      <c r="A2" s="7"/>
      <c r="B2" s="10" t="s">
        <v>8</v>
      </c>
      <c r="C2" s="10"/>
      <c r="D2" s="8" t="s">
        <v>9</v>
      </c>
      <c r="E2" s="11" t="s">
        <v>8</v>
      </c>
      <c r="F2" s="12" t="s">
        <v>27</v>
      </c>
      <c r="G2" s="8" t="s">
        <v>28</v>
      </c>
      <c r="H2" s="8" t="s">
        <v>8</v>
      </c>
    </row>
    <row r="3" spans="1:12" s="2" customFormat="1" ht="14.25" x14ac:dyDescent="0.2">
      <c r="A3" s="13" t="s">
        <v>29</v>
      </c>
      <c r="B3" s="14">
        <v>955</v>
      </c>
      <c r="C3" s="15">
        <v>1403</v>
      </c>
      <c r="D3" s="16">
        <v>664</v>
      </c>
      <c r="E3" s="15">
        <v>4255702</v>
      </c>
      <c r="F3" s="15">
        <v>25391.67</v>
      </c>
      <c r="G3" s="17">
        <f>C3/F3</f>
        <v>5.5254341285941415E-2</v>
      </c>
      <c r="H3" s="18">
        <f>C3*10000/E3</f>
        <v>3.2967533910974032</v>
      </c>
      <c r="I3" s="1"/>
      <c r="J3" s="1"/>
      <c r="K3" s="1"/>
    </row>
    <row r="4" spans="1:12" ht="14.25" x14ac:dyDescent="0.2">
      <c r="A4" s="19" t="s">
        <v>30</v>
      </c>
      <c r="B4" s="20">
        <v>170</v>
      </c>
      <c r="C4" s="21">
        <v>678</v>
      </c>
      <c r="D4" s="22">
        <v>43</v>
      </c>
      <c r="E4" s="15">
        <v>122714</v>
      </c>
      <c r="F4" s="15">
        <v>3258.61</v>
      </c>
      <c r="G4" s="17">
        <f t="shared" ref="G4:G25" si="0">C4/F4</f>
        <v>0.20806417460205423</v>
      </c>
      <c r="H4" s="18">
        <f t="shared" ref="H4:H25" si="1">C4*10000/E4</f>
        <v>55.250419675016708</v>
      </c>
    </row>
    <row r="5" spans="1:12" ht="14.25" x14ac:dyDescent="0.2">
      <c r="A5" s="19" t="s">
        <v>31</v>
      </c>
      <c r="B5" s="23">
        <v>830</v>
      </c>
      <c r="C5" s="24">
        <v>3880</v>
      </c>
      <c r="D5" s="5">
        <v>2228.1999999999998</v>
      </c>
      <c r="E5" s="15">
        <v>10035481</v>
      </c>
      <c r="F5" s="15">
        <v>23862.87</v>
      </c>
      <c r="G5" s="17">
        <f t="shared" si="0"/>
        <v>0.16259569783517239</v>
      </c>
      <c r="H5" s="18">
        <f t="shared" si="1"/>
        <v>3.8662820446772805</v>
      </c>
    </row>
    <row r="6" spans="1:12" s="2" customFormat="1" ht="14.25" x14ac:dyDescent="0.2">
      <c r="A6" s="13" t="s">
        <v>32</v>
      </c>
      <c r="B6" s="23">
        <f>B7+B8</f>
        <v>500</v>
      </c>
      <c r="C6" s="23">
        <f t="shared" ref="C6:D6" si="2">C7+C8</f>
        <v>2649</v>
      </c>
      <c r="D6" s="23">
        <f t="shared" si="2"/>
        <v>255.1</v>
      </c>
      <c r="E6" s="15">
        <v>1086095</v>
      </c>
      <c r="F6" s="15">
        <f>F7+F8</f>
        <v>13605.970000000001</v>
      </c>
      <c r="G6" s="17">
        <f t="shared" si="0"/>
        <v>0.19469394684833199</v>
      </c>
      <c r="H6" s="18">
        <f t="shared" si="1"/>
        <v>24.39013161832068</v>
      </c>
      <c r="I6" s="1"/>
      <c r="J6" s="1"/>
      <c r="K6" s="1"/>
    </row>
    <row r="7" spans="1:12" x14ac:dyDescent="0.2">
      <c r="A7" s="25" t="s">
        <v>10</v>
      </c>
      <c r="B7" s="23">
        <v>239</v>
      </c>
      <c r="C7" s="23">
        <v>1511</v>
      </c>
      <c r="D7" s="26">
        <v>124.1</v>
      </c>
      <c r="E7" s="15">
        <v>539386</v>
      </c>
      <c r="F7" s="15">
        <v>7397.79</v>
      </c>
      <c r="G7" s="17">
        <f t="shared" si="0"/>
        <v>0.20425018823189087</v>
      </c>
      <c r="H7" s="18">
        <f t="shared" si="1"/>
        <v>28.013333679405843</v>
      </c>
    </row>
    <row r="8" spans="1:12" x14ac:dyDescent="0.2">
      <c r="A8" s="25" t="s">
        <v>11</v>
      </c>
      <c r="B8" s="23">
        <v>261</v>
      </c>
      <c r="C8" s="24">
        <v>1138</v>
      </c>
      <c r="D8" s="26">
        <v>131</v>
      </c>
      <c r="E8" s="15">
        <v>546709</v>
      </c>
      <c r="F8" s="15">
        <v>6208.18</v>
      </c>
      <c r="G8" s="17">
        <f t="shared" si="0"/>
        <v>0.18330654072530111</v>
      </c>
      <c r="H8" s="18">
        <f t="shared" si="1"/>
        <v>20.815461241720914</v>
      </c>
      <c r="I8" s="5"/>
    </row>
    <row r="9" spans="1:12" s="2" customFormat="1" ht="14.25" x14ac:dyDescent="0.2">
      <c r="A9" s="13" t="s">
        <v>33</v>
      </c>
      <c r="B9" s="23">
        <v>411</v>
      </c>
      <c r="C9" s="24">
        <v>1296</v>
      </c>
      <c r="D9" s="26">
        <v>692</v>
      </c>
      <c r="E9" s="15">
        <v>4851972</v>
      </c>
      <c r="F9" s="15">
        <v>18351.490000000002</v>
      </c>
      <c r="G9" s="17">
        <f t="shared" si="0"/>
        <v>7.0620968651591773E-2</v>
      </c>
      <c r="H9" s="18">
        <f t="shared" si="1"/>
        <v>2.6710788932829788</v>
      </c>
      <c r="I9" s="1"/>
      <c r="J9" s="1"/>
      <c r="K9" s="1"/>
    </row>
    <row r="10" spans="1:12" s="2" customFormat="1" ht="14.25" x14ac:dyDescent="0.2">
      <c r="A10" s="13" t="s">
        <v>34</v>
      </c>
      <c r="B10" s="27">
        <v>294</v>
      </c>
      <c r="C10" s="27">
        <v>551</v>
      </c>
      <c r="D10" s="28">
        <v>116.6</v>
      </c>
      <c r="E10" s="15">
        <v>1194095</v>
      </c>
      <c r="F10" s="15">
        <v>7936.83</v>
      </c>
      <c r="G10" s="17">
        <f t="shared" si="0"/>
        <v>6.9423182807241676E-2</v>
      </c>
      <c r="H10" s="18">
        <f t="shared" si="1"/>
        <v>4.6143732282607326</v>
      </c>
      <c r="I10" s="1"/>
      <c r="J10" s="1"/>
      <c r="K10" s="1"/>
    </row>
    <row r="11" spans="1:12" x14ac:dyDescent="0.2">
      <c r="A11" s="19" t="s">
        <v>22</v>
      </c>
      <c r="B11" s="14">
        <v>281</v>
      </c>
      <c r="C11" s="15">
        <v>1453</v>
      </c>
      <c r="D11" s="16" t="s">
        <v>21</v>
      </c>
      <c r="E11" s="15">
        <v>1509908</v>
      </c>
      <c r="F11" s="15">
        <v>5417.71</v>
      </c>
      <c r="G11" s="17">
        <f t="shared" si="0"/>
        <v>0.26819449546025903</v>
      </c>
      <c r="H11" s="18">
        <f t="shared" si="1"/>
        <v>9.6231028645453893</v>
      </c>
    </row>
    <row r="12" spans="1:12" ht="14.25" x14ac:dyDescent="0.2">
      <c r="A12" s="13" t="s">
        <v>35</v>
      </c>
      <c r="B12" s="29">
        <v>417</v>
      </c>
      <c r="C12" s="29">
        <v>1542</v>
      </c>
      <c r="D12" s="26">
        <v>968</v>
      </c>
      <c r="E12" s="15">
        <v>4465678</v>
      </c>
      <c r="F12" s="15">
        <v>22501.82</v>
      </c>
      <c r="G12" s="17">
        <f t="shared" si="0"/>
        <v>6.8527790196526328E-2</v>
      </c>
      <c r="H12" s="18">
        <f t="shared" si="1"/>
        <v>3.4530031050156325</v>
      </c>
    </row>
    <row r="13" spans="1:12" ht="14.25" x14ac:dyDescent="0.2">
      <c r="A13" s="13" t="s">
        <v>36</v>
      </c>
      <c r="B13" s="23">
        <v>387</v>
      </c>
      <c r="C13" s="24">
        <v>1158</v>
      </c>
      <c r="D13" s="30">
        <v>1559.9</v>
      </c>
      <c r="E13" s="15">
        <v>3660834</v>
      </c>
      <c r="F13" s="15">
        <v>22985.01</v>
      </c>
      <c r="G13" s="17">
        <f t="shared" si="0"/>
        <v>5.0380661135235531E-2</v>
      </c>
      <c r="H13" s="18">
        <f t="shared" si="1"/>
        <v>3.1632136283699288</v>
      </c>
      <c r="K13" s="3"/>
    </row>
    <row r="14" spans="1:12" ht="14.25" x14ac:dyDescent="0.2">
      <c r="A14" s="13" t="s">
        <v>37</v>
      </c>
      <c r="B14" s="31">
        <v>230</v>
      </c>
      <c r="C14" s="32">
        <v>839</v>
      </c>
      <c r="D14" s="30">
        <v>272</v>
      </c>
      <c r="E14" s="15">
        <v>851954</v>
      </c>
      <c r="F14" s="15">
        <v>8463.9699999999993</v>
      </c>
      <c r="G14" s="17">
        <f t="shared" si="0"/>
        <v>9.9126060229419541E-2</v>
      </c>
      <c r="H14" s="18">
        <f t="shared" si="1"/>
        <v>9.8479495371815844</v>
      </c>
    </row>
    <row r="15" spans="1:12" ht="14.25" x14ac:dyDescent="0.2">
      <c r="A15" s="13" t="s">
        <v>38</v>
      </c>
      <c r="B15" s="31">
        <v>219</v>
      </c>
      <c r="C15" s="31">
        <v>1069</v>
      </c>
      <c r="D15" s="30">
        <v>348.5</v>
      </c>
      <c r="E15" s="15">
        <v>1481252</v>
      </c>
      <c r="F15" s="15">
        <v>9344.5400000000009</v>
      </c>
      <c r="G15" s="17">
        <f t="shared" si="0"/>
        <v>0.11439835454714731</v>
      </c>
      <c r="H15" s="18">
        <f t="shared" si="1"/>
        <v>7.2168678928366008</v>
      </c>
      <c r="J15" s="33"/>
      <c r="K15" s="34"/>
      <c r="L15" s="33"/>
    </row>
    <row r="16" spans="1:12" x14ac:dyDescent="0.2">
      <c r="A16" s="13" t="s">
        <v>16</v>
      </c>
      <c r="B16" s="14">
        <v>322</v>
      </c>
      <c r="C16" s="15">
        <v>1088</v>
      </c>
      <c r="D16" s="16" t="s">
        <v>21</v>
      </c>
      <c r="E16" s="15">
        <v>5710272</v>
      </c>
      <c r="F16" s="15">
        <v>17236.490000000002</v>
      </c>
      <c r="G16" s="17">
        <f t="shared" si="0"/>
        <v>6.3121900108432744E-2</v>
      </c>
      <c r="H16" s="18">
        <f t="shared" si="1"/>
        <v>1.9053383096286831</v>
      </c>
    </row>
    <row r="17" spans="1:9" ht="14.25" x14ac:dyDescent="0.2">
      <c r="A17" s="13" t="s">
        <v>39</v>
      </c>
      <c r="B17" s="29">
        <v>178</v>
      </c>
      <c r="C17" s="29">
        <v>1388</v>
      </c>
      <c r="D17" s="26">
        <v>425</v>
      </c>
      <c r="E17" s="15">
        <v>1268430</v>
      </c>
      <c r="F17" s="15">
        <v>10828.89</v>
      </c>
      <c r="G17" s="17">
        <f t="shared" si="0"/>
        <v>0.12817564865835743</v>
      </c>
      <c r="H17" s="18">
        <f t="shared" si="1"/>
        <v>10.942661400313774</v>
      </c>
    </row>
    <row r="18" spans="1:9" x14ac:dyDescent="0.2">
      <c r="A18" s="13" t="s">
        <v>18</v>
      </c>
      <c r="B18" s="29">
        <v>172</v>
      </c>
      <c r="C18" s="29">
        <v>172</v>
      </c>
      <c r="D18" s="30">
        <v>173</v>
      </c>
      <c r="E18" s="15">
        <v>287966</v>
      </c>
      <c r="F18" s="15">
        <v>4459.8</v>
      </c>
      <c r="G18" s="17">
        <f t="shared" si="0"/>
        <v>3.8566751872281264E-2</v>
      </c>
      <c r="H18" s="18">
        <f t="shared" si="1"/>
        <v>5.9729273594799386</v>
      </c>
    </row>
    <row r="19" spans="1:9" ht="14.25" x14ac:dyDescent="0.2">
      <c r="A19" s="13" t="s">
        <v>40</v>
      </c>
      <c r="B19" s="29">
        <v>1214</v>
      </c>
      <c r="C19" s="29">
        <v>2900</v>
      </c>
      <c r="D19" s="35">
        <v>921.8</v>
      </c>
      <c r="E19" s="15">
        <v>5575025</v>
      </c>
      <c r="F19" s="15">
        <v>13667.85</v>
      </c>
      <c r="G19" s="17">
        <f t="shared" si="0"/>
        <v>0.21217675054964752</v>
      </c>
      <c r="H19" s="18">
        <f t="shared" si="1"/>
        <v>5.2017703956484498</v>
      </c>
      <c r="I19" s="6"/>
    </row>
    <row r="20" spans="1:9" x14ac:dyDescent="0.2">
      <c r="A20" s="13" t="s">
        <v>12</v>
      </c>
      <c r="B20" s="31">
        <v>262</v>
      </c>
      <c r="C20" s="32">
        <v>1137</v>
      </c>
      <c r="D20" s="30" t="s">
        <v>21</v>
      </c>
      <c r="E20" s="15">
        <v>3874166</v>
      </c>
      <c r="F20" s="15">
        <v>19541.03</v>
      </c>
      <c r="G20" s="17">
        <f t="shared" si="0"/>
        <v>5.818526454337361E-2</v>
      </c>
      <c r="H20" s="18">
        <f t="shared" si="1"/>
        <v>2.93482519850724</v>
      </c>
    </row>
    <row r="21" spans="1:9" x14ac:dyDescent="0.2">
      <c r="A21" s="19" t="s">
        <v>23</v>
      </c>
      <c r="B21" s="31" t="s">
        <v>21</v>
      </c>
      <c r="C21" s="32" t="s">
        <v>21</v>
      </c>
      <c r="D21" s="30" t="s">
        <v>21</v>
      </c>
      <c r="E21" s="15">
        <v>529897</v>
      </c>
      <c r="F21" s="15">
        <v>10071.59</v>
      </c>
      <c r="G21" s="17" t="s">
        <v>21</v>
      </c>
      <c r="H21" s="36" t="s">
        <v>21</v>
      </c>
    </row>
    <row r="22" spans="1:9" ht="14.25" x14ac:dyDescent="0.2">
      <c r="A22" s="13" t="s">
        <v>41</v>
      </c>
      <c r="B22" s="23">
        <v>395</v>
      </c>
      <c r="C22" s="24">
        <v>1786</v>
      </c>
      <c r="D22" s="30">
        <v>342.1</v>
      </c>
      <c r="E22" s="15">
        <v>1832147</v>
      </c>
      <c r="F22" s="15">
        <v>15212.65</v>
      </c>
      <c r="G22" s="17">
        <f t="shared" si="0"/>
        <v>0.11740229348601329</v>
      </c>
      <c r="H22" s="18">
        <f t="shared" si="1"/>
        <v>9.7481261056017878</v>
      </c>
    </row>
    <row r="23" spans="1:9" ht="14.25" x14ac:dyDescent="0.2">
      <c r="A23" s="19" t="s">
        <v>42</v>
      </c>
      <c r="B23" s="14">
        <v>740</v>
      </c>
      <c r="C23" s="15">
        <v>3290</v>
      </c>
      <c r="D23" s="35">
        <v>755</v>
      </c>
      <c r="E23" s="15">
        <v>4779371</v>
      </c>
      <c r="F23" s="15">
        <v>25824.33</v>
      </c>
      <c r="G23" s="17">
        <f t="shared" si="0"/>
        <v>0.12739923939943457</v>
      </c>
      <c r="H23" s="18">
        <f t="shared" si="1"/>
        <v>6.8837510207933219</v>
      </c>
    </row>
    <row r="24" spans="1:9" x14ac:dyDescent="0.2">
      <c r="A24" s="37" t="s">
        <v>24</v>
      </c>
      <c r="B24" s="31" t="s">
        <v>21</v>
      </c>
      <c r="C24" s="32" t="s">
        <v>21</v>
      </c>
      <c r="D24" s="30" t="s">
        <v>21</v>
      </c>
      <c r="E24" s="15">
        <v>1561339</v>
      </c>
      <c r="F24" s="15">
        <v>24106.3</v>
      </c>
      <c r="G24" s="17" t="s">
        <v>21</v>
      </c>
      <c r="H24" s="18" t="s">
        <v>21</v>
      </c>
    </row>
    <row r="25" spans="1:9" s="4" customFormat="1" ht="18" customHeight="1" x14ac:dyDescent="0.2">
      <c r="A25" s="38" t="s">
        <v>43</v>
      </c>
      <c r="B25" s="39">
        <f>B3+B4+B5+B6+B9+B10+B12+B13+B14+B18+B19+B22+B23</f>
        <v>6715</v>
      </c>
      <c r="C25" s="39">
        <f t="shared" ref="C25:F25" si="3">C3+C4+C5+C6+C9+C10+C12+C13+C14+C18+C19+C22+C23</f>
        <v>22144</v>
      </c>
      <c r="D25" s="39">
        <f t="shared" si="3"/>
        <v>8990.6999999999989</v>
      </c>
      <c r="E25" s="39">
        <f t="shared" si="3"/>
        <v>42999034</v>
      </c>
      <c r="F25" s="39">
        <f t="shared" si="3"/>
        <v>205522.87</v>
      </c>
      <c r="G25" s="40">
        <f t="shared" si="0"/>
        <v>0.10774470013969735</v>
      </c>
      <c r="H25" s="41">
        <f t="shared" si="1"/>
        <v>5.1498831345839076</v>
      </c>
    </row>
    <row r="27" spans="1:9" ht="12.75" customHeight="1" x14ac:dyDescent="0.2">
      <c r="A27" s="42"/>
      <c r="B27" s="42"/>
      <c r="C27" s="42"/>
      <c r="D27" s="42"/>
      <c r="E27" s="42"/>
      <c r="F27" s="42"/>
      <c r="G27" s="42"/>
      <c r="H27" s="42"/>
    </row>
    <row r="28" spans="1:9" x14ac:dyDescent="0.2">
      <c r="A28" s="43"/>
      <c r="B28" s="43"/>
      <c r="C28" s="43"/>
      <c r="D28" s="43"/>
      <c r="E28" s="43"/>
      <c r="F28" s="43"/>
      <c r="G28" s="43"/>
      <c r="H28" s="43"/>
    </row>
    <row r="29" spans="1:9" ht="14.25" x14ac:dyDescent="0.2">
      <c r="A29" s="44"/>
      <c r="B29" s="44"/>
      <c r="C29" s="44"/>
      <c r="D29" s="44"/>
      <c r="E29" s="44"/>
      <c r="F29" s="44"/>
      <c r="G29" s="44"/>
      <c r="H29" s="44"/>
    </row>
    <row r="30" spans="1:9" ht="14.25" x14ac:dyDescent="0.2">
      <c r="A30" s="45"/>
      <c r="F30" s="5"/>
    </row>
    <row r="31" spans="1:9" ht="14.25" x14ac:dyDescent="0.2">
      <c r="A31" s="45"/>
      <c r="F31" s="5"/>
    </row>
    <row r="32" spans="1:9" x14ac:dyDescent="0.2">
      <c r="F32" s="5"/>
      <c r="I32" s="46"/>
    </row>
    <row r="33" spans="1:8" x14ac:dyDescent="0.2">
      <c r="A33" s="43"/>
      <c r="C33" s="46"/>
      <c r="D33" s="46"/>
      <c r="E33" s="46"/>
      <c r="F33" s="47"/>
      <c r="G33" s="48"/>
      <c r="H33" s="46"/>
    </row>
    <row r="34" spans="1:8" x14ac:dyDescent="0.2">
      <c r="A34" s="4"/>
      <c r="F34" s="49"/>
    </row>
    <row r="35" spans="1:8" x14ac:dyDescent="0.2">
      <c r="A35" s="4"/>
      <c r="F35" s="49"/>
    </row>
    <row r="36" spans="1:8" x14ac:dyDescent="0.2">
      <c r="F36" s="49"/>
    </row>
    <row r="37" spans="1:8" x14ac:dyDescent="0.2">
      <c r="F37" s="49"/>
    </row>
  </sheetData>
  <sheetProtection selectLockedCells="1" selectUnlockedCells="1"/>
  <mergeCells count="2">
    <mergeCell ref="A1:A2"/>
    <mergeCell ref="B2:C2"/>
  </mergeCells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6" sqref="B16"/>
    </sheetView>
  </sheetViews>
  <sheetFormatPr defaultRowHeight="12.75" x14ac:dyDescent="0.2"/>
  <cols>
    <col min="1" max="16384" width="9.140625" style="1"/>
  </cols>
  <sheetData>
    <row r="1" spans="1:2" x14ac:dyDescent="0.2">
      <c r="A1" s="1" t="s">
        <v>13</v>
      </c>
      <c r="B1" s="1" t="s">
        <v>19</v>
      </c>
    </row>
    <row r="2" spans="1:2" x14ac:dyDescent="0.2">
      <c r="A2" s="1" t="s">
        <v>14</v>
      </c>
      <c r="B2" s="1" t="s">
        <v>20</v>
      </c>
    </row>
    <row r="3" spans="1:2" ht="14.25" x14ac:dyDescent="0.2">
      <c r="A3" s="1" t="s">
        <v>15</v>
      </c>
      <c r="B3" s="1" t="s">
        <v>26</v>
      </c>
    </row>
    <row r="4" spans="1:2" x14ac:dyDescent="0.2">
      <c r="A4" s="1" t="s">
        <v>17</v>
      </c>
      <c r="B4" s="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Logorelli Maria</dc:creator>
  <cp:lastModifiedBy>Buscemi Simona</cp:lastModifiedBy>
  <dcterms:created xsi:type="dcterms:W3CDTF">2020-10-07T08:19:05Z</dcterms:created>
  <dcterms:modified xsi:type="dcterms:W3CDTF">2026-01-07T11:33:17Z</dcterms:modified>
</cp:coreProperties>
</file>