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Industria 2025\intensità di emissione fabbricazione minerali non metalliferi\"/>
    </mc:Choice>
  </mc:AlternateContent>
  <xr:revisionPtr revIDLastSave="0" documentId="13_ncr:1_{1AC87320-BF6B-402C-9B9F-E83A3C7AB037}" xr6:coauthVersionLast="47" xr6:coauthVersionMax="47" xr10:uidLastSave="{00000000-0000-0000-0000-000000000000}"/>
  <bookViews>
    <workbookView xWindow="-16320" yWindow="-5460" windowWidth="16440" windowHeight="28320" activeTab="1" xr2:uid="{00000000-000D-0000-FFFF-FFFF00000000}"/>
  </bookViews>
  <sheets>
    <sheet name="tabella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K7" i="1" s="1"/>
  <c r="AI7" i="1"/>
  <c r="D7" i="1"/>
  <c r="E7" i="1"/>
  <c r="F7" i="1"/>
  <c r="C7" i="1"/>
  <c r="B7" i="1"/>
  <c r="AJ7" i="1" s="1"/>
  <c r="AI11" i="1" l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J11" i="1" s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J10" i="1" s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J9" i="1" s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J8" i="1" s="1"/>
  <c r="AK11" i="1" l="1"/>
  <c r="AK8" i="1"/>
  <c r="AK9" i="1"/>
  <c r="AK10" i="1"/>
</calcChain>
</file>

<file path=xl/sharedStrings.xml><?xml version="1.0" encoding="utf-8"?>
<sst xmlns="http://schemas.openxmlformats.org/spreadsheetml/2006/main" count="19" uniqueCount="19">
  <si>
    <t>Valore aggiunto (milioni di euro)</t>
  </si>
  <si>
    <t>Titolo:</t>
  </si>
  <si>
    <t>Fonte:</t>
  </si>
  <si>
    <t>Legenda:</t>
  </si>
  <si>
    <t>Note:</t>
  </si>
  <si>
    <t>Elaborazione ISPRA su dati ISPRA (dati sulle emissioni di CO2) e Istat (dati sul Valore Aggiunto)</t>
  </si>
  <si>
    <t>Emissioni di SOx (t)</t>
  </si>
  <si>
    <t>Emissioni di NOx (t)</t>
  </si>
  <si>
    <t>Emissioni di NMVOC (t)</t>
  </si>
  <si>
    <t>Intensità di emissione di SOx (t/milioni di euro)</t>
  </si>
  <si>
    <t>Intensità di emissione di NOx (t/milioni di euro)</t>
  </si>
  <si>
    <t>Intensità di emissione di NMVOC(t/milioni di euro)</t>
  </si>
  <si>
    <t>Intensità di emissione di PM10 (t/milioni di euro)</t>
  </si>
  <si>
    <t>Emissioni di PM10 (t)</t>
  </si>
  <si>
    <t>var % 1990-2023</t>
  </si>
  <si>
    <t>var % 2022-2023</t>
  </si>
  <si>
    <r>
      <t>Emissioni di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(t)</t>
    </r>
  </si>
  <si>
    <r>
      <t>Intensità di emissione di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(t/milioni di euro)</t>
    </r>
  </si>
  <si>
    <t>Tabella 1: Intensità emissiva, indice 1990 = 100 per CO₂, SOx, NOx, COVNM, PM10 nell'industria dei minerali non metalliferi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</si>
</sst>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Helvetica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9" fontId="7" fillId="0" borderId="1" applyNumberFormat="0" applyFont="0" applyFill="0" applyBorder="0" applyProtection="0">
      <alignment horizontal="left" vertical="center" indent="2"/>
    </xf>
    <xf numFmtId="49" fontId="7" fillId="0" borderId="2" applyNumberFormat="0" applyFont="0" applyFill="0" applyBorder="0" applyProtection="0">
      <alignment horizontal="left" vertical="center" indent="5"/>
    </xf>
    <xf numFmtId="4" fontId="8" fillId="0" borderId="3" applyFill="0" applyBorder="0" applyProtection="0">
      <alignment horizontal="right" vertical="center"/>
    </xf>
    <xf numFmtId="4" fontId="7" fillId="0" borderId="0" applyBorder="0">
      <alignment horizontal="right" vertical="center"/>
    </xf>
    <xf numFmtId="4" fontId="7" fillId="0" borderId="1">
      <alignment horizontal="right" vertical="center"/>
    </xf>
    <xf numFmtId="43" fontId="6" fillId="0" borderId="0" applyFont="0" applyFill="0" applyBorder="0" applyAlignment="0" applyProtection="0"/>
    <xf numFmtId="4" fontId="7" fillId="0" borderId="1" applyFill="0" applyBorder="0" applyProtection="0">
      <alignment horizontal="right" vertical="center"/>
    </xf>
    <xf numFmtId="49" fontId="8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9" fillId="2" borderId="0" applyNumberFormat="0" applyFont="0" applyBorder="0" applyAlignment="0" applyProtection="0"/>
    <xf numFmtId="4" fontId="7" fillId="0" borderId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1" fillId="0" borderId="1" xfId="0" applyFont="1" applyBorder="1"/>
    <xf numFmtId="49" fontId="11" fillId="0" borderId="1" xfId="1" applyNumberFormat="1" applyFont="1" applyBorder="1"/>
    <xf numFmtId="0" fontId="12" fillId="0" borderId="1" xfId="0" applyFont="1" applyBorder="1"/>
    <xf numFmtId="164" fontId="14" fillId="0" borderId="1" xfId="1" applyNumberFormat="1" applyFont="1" applyFill="1" applyBorder="1"/>
    <xf numFmtId="164" fontId="12" fillId="0" borderId="1" xfId="1" applyNumberFormat="1" applyFont="1" applyFill="1" applyBorder="1"/>
    <xf numFmtId="164" fontId="12" fillId="0" borderId="1" xfId="0" applyNumberFormat="1" applyFont="1" applyBorder="1"/>
    <xf numFmtId="164" fontId="14" fillId="0" borderId="1" xfId="2" applyNumberFormat="1" applyFont="1" applyBorder="1"/>
    <xf numFmtId="43" fontId="14" fillId="0" borderId="1" xfId="2" applyNumberFormat="1" applyFont="1" applyBorder="1"/>
    <xf numFmtId="43" fontId="12" fillId="0" borderId="1" xfId="0" applyNumberFormat="1" applyFont="1" applyBorder="1"/>
    <xf numFmtId="164" fontId="14" fillId="0" borderId="1" xfId="0" applyNumberFormat="1" applyFont="1" applyBorder="1"/>
    <xf numFmtId="165" fontId="14" fillId="0" borderId="1" xfId="0" applyNumberFormat="1" applyFont="1" applyBorder="1" applyAlignment="1">
      <alignment horizontal="right"/>
    </xf>
    <xf numFmtId="165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2" fillId="0" borderId="0" xfId="0" applyFont="1"/>
    <xf numFmtId="0" fontId="15" fillId="0" borderId="0" xfId="0" applyFont="1"/>
    <xf numFmtId="165" fontId="12" fillId="0" borderId="1" xfId="0" applyNumberFormat="1" applyFont="1" applyBorder="1"/>
  </cellXfs>
  <cellStyles count="21">
    <cellStyle name="2x indented GHG Textfiels" xfId="3" xr:uid="{30DB3F71-2933-40D4-BA43-1719B28A81FC}"/>
    <cellStyle name="5x indented GHG Textfiels" xfId="4" xr:uid="{307248E9-13A1-4517-A67D-4AF98B903095}"/>
    <cellStyle name="Bold GHG Numbers (0.00)" xfId="5" xr:uid="{FCE48E76-E937-44BB-9F4D-6346B7DD9463}"/>
    <cellStyle name="InputCells" xfId="6" xr:uid="{E3F4C430-CFC4-42BE-840C-EE2F3846434E}"/>
    <cellStyle name="InputCells12 2" xfId="7" xr:uid="{88E69963-4994-422C-A9F5-5EBB8281CDCD}"/>
    <cellStyle name="Migliaia" xfId="1" builtinId="3"/>
    <cellStyle name="Migliaia 2" xfId="8" xr:uid="{7B7D731F-9AD9-491D-AB9B-584C3843D84A}"/>
    <cellStyle name="Migliaia 3" xfId="18" xr:uid="{D8A9D324-75C5-4BE5-A0CC-371694796A35}"/>
    <cellStyle name="Normal GHG Numbers (0.00)" xfId="9" xr:uid="{58E76F7F-7F6E-45D4-975D-7A9BD87E1DC7}"/>
    <cellStyle name="Normal GHG Textfiels Bold" xfId="10" xr:uid="{66545425-7C00-46BA-A98D-2304992FD6E2}"/>
    <cellStyle name="Normal GHG whole table" xfId="11" xr:uid="{EE177460-4E26-4531-A9C6-83A3092102BF}"/>
    <cellStyle name="Normal GHG-Shade" xfId="12" xr:uid="{1D9123D8-DD9F-4F03-B355-142F37C75FDF}"/>
    <cellStyle name="Normal_BAL" xfId="16" xr:uid="{50B95142-10F6-4C5D-9A2B-A4886AF653F9}"/>
    <cellStyle name="Normale" xfId="0" builtinId="0"/>
    <cellStyle name="Normale 2" xfId="15" xr:uid="{319A25CC-BF12-4C92-9389-A6D251EE2D6D}"/>
    <cellStyle name="Normale 3" xfId="2" xr:uid="{14911038-7645-4EFF-B962-F53177167EA1}"/>
    <cellStyle name="Percentuale 2" xfId="14" xr:uid="{1147A728-A9AF-4205-8C2F-DECA793FE37A}"/>
    <cellStyle name="Percentuale 3" xfId="19" xr:uid="{0EB14397-33DF-4439-91CB-55F1B0B3D3B8}"/>
    <cellStyle name="Standard 2" xfId="17" xr:uid="{0504B0E3-7B42-43D7-BEBA-118E28F04ACD}"/>
    <cellStyle name="Standard 2 2" xfId="20" xr:uid="{678D3858-EC9A-420C-83F4-7EF7BDC4C6D8}"/>
    <cellStyle name="Обычный_CRF2002 (1)" xfId="13" xr:uid="{D8950583-FD16-4903-A06C-67A526F068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"/>
  <sheetViews>
    <sheetView topLeftCell="V1" workbookViewId="0">
      <selection activeCell="AG26" sqref="AG26"/>
    </sheetView>
  </sheetViews>
  <sheetFormatPr defaultColWidth="9.28515625" defaultRowHeight="15.75" x14ac:dyDescent="0.25"/>
  <cols>
    <col min="1" max="1" width="40.7109375" style="1" bestFit="1" customWidth="1"/>
    <col min="2" max="30" width="16.140625" style="1" bestFit="1" customWidth="1"/>
    <col min="31" max="31" width="15.140625" style="1" customWidth="1"/>
    <col min="32" max="32" width="16" style="1" customWidth="1"/>
    <col min="33" max="35" width="16.140625" style="1" bestFit="1" customWidth="1"/>
    <col min="36" max="36" width="17.7109375" style="17" customWidth="1"/>
    <col min="37" max="37" width="17.5703125" style="17" customWidth="1"/>
    <col min="38" max="16384" width="9.28515625" style="1"/>
  </cols>
  <sheetData>
    <row r="1" spans="1:37" s="2" customFormat="1" x14ac:dyDescent="0.25">
      <c r="A1" s="4"/>
      <c r="B1" s="5">
        <v>1990</v>
      </c>
      <c r="C1" s="5">
        <v>1991</v>
      </c>
      <c r="D1" s="5">
        <v>1992</v>
      </c>
      <c r="E1" s="5">
        <v>1993</v>
      </c>
      <c r="F1" s="5">
        <v>1994</v>
      </c>
      <c r="G1" s="5">
        <v>1995</v>
      </c>
      <c r="H1" s="5">
        <v>1996</v>
      </c>
      <c r="I1" s="5">
        <v>1997</v>
      </c>
      <c r="J1" s="5">
        <v>1998</v>
      </c>
      <c r="K1" s="5">
        <v>1999</v>
      </c>
      <c r="L1" s="5">
        <v>2000</v>
      </c>
      <c r="M1" s="5">
        <v>2001</v>
      </c>
      <c r="N1" s="5">
        <v>2002</v>
      </c>
      <c r="O1" s="5">
        <v>2003</v>
      </c>
      <c r="P1" s="5">
        <v>2004</v>
      </c>
      <c r="Q1" s="5">
        <v>2005</v>
      </c>
      <c r="R1" s="5">
        <v>2006</v>
      </c>
      <c r="S1" s="5">
        <v>2007</v>
      </c>
      <c r="T1" s="5">
        <v>2008</v>
      </c>
      <c r="U1" s="5">
        <v>2009</v>
      </c>
      <c r="V1" s="5">
        <v>2010</v>
      </c>
      <c r="W1" s="5">
        <v>2011</v>
      </c>
      <c r="X1" s="5">
        <v>2012</v>
      </c>
      <c r="Y1" s="5">
        <v>2013</v>
      </c>
      <c r="Z1" s="5">
        <v>2014</v>
      </c>
      <c r="AA1" s="5">
        <v>2015</v>
      </c>
      <c r="AB1" s="5">
        <v>2016</v>
      </c>
      <c r="AC1" s="5">
        <v>2017</v>
      </c>
      <c r="AD1" s="5">
        <v>2018</v>
      </c>
      <c r="AE1" s="5">
        <v>2019</v>
      </c>
      <c r="AF1" s="5">
        <v>2020</v>
      </c>
      <c r="AG1" s="5">
        <v>2021</v>
      </c>
      <c r="AH1" s="5">
        <v>2022</v>
      </c>
      <c r="AI1" s="5">
        <v>2023</v>
      </c>
      <c r="AJ1" s="5" t="s">
        <v>14</v>
      </c>
      <c r="AK1" s="5" t="s">
        <v>15</v>
      </c>
    </row>
    <row r="2" spans="1:37" ht="19.5" x14ac:dyDescent="0.35">
      <c r="A2" s="6" t="s">
        <v>16</v>
      </c>
      <c r="B2" s="7">
        <v>41765828.673140302</v>
      </c>
      <c r="C2" s="7">
        <v>40393417.167543195</v>
      </c>
      <c r="D2" s="7">
        <v>41106680.900436059</v>
      </c>
      <c r="E2" s="7">
        <v>36855196.510501906</v>
      </c>
      <c r="F2" s="7">
        <v>36000437.211209342</v>
      </c>
      <c r="G2" s="7">
        <v>37700305.498417705</v>
      </c>
      <c r="H2" s="7">
        <v>35812872.078777909</v>
      </c>
      <c r="I2" s="7">
        <v>36760084.760400467</v>
      </c>
      <c r="J2" s="7">
        <v>37534407.836425468</v>
      </c>
      <c r="K2" s="7">
        <v>40686149.934905969</v>
      </c>
      <c r="L2" s="7">
        <v>42156148.474542312</v>
      </c>
      <c r="M2" s="7">
        <v>43373540.573478535</v>
      </c>
      <c r="N2" s="7">
        <v>44176853.860657431</v>
      </c>
      <c r="O2" s="7">
        <v>47835253.366656877</v>
      </c>
      <c r="P2" s="7">
        <v>46874677.455127649</v>
      </c>
      <c r="Q2" s="7">
        <v>48575331.521297418</v>
      </c>
      <c r="R2" s="7">
        <v>45890465.724584267</v>
      </c>
      <c r="S2" s="7">
        <v>46393952.111252837</v>
      </c>
      <c r="T2" s="7">
        <v>45198795.944104038</v>
      </c>
      <c r="U2" s="7">
        <v>35470762.793087132</v>
      </c>
      <c r="V2" s="7">
        <v>35440862.369065292</v>
      </c>
      <c r="W2" s="7">
        <v>34470216.035583496</v>
      </c>
      <c r="X2" s="7">
        <v>31690719.555541985</v>
      </c>
      <c r="Y2" s="7">
        <v>25588981.491289023</v>
      </c>
      <c r="Z2" s="7">
        <v>24084297.106477398</v>
      </c>
      <c r="AA2" s="7">
        <v>25297997.759924136</v>
      </c>
      <c r="AB2" s="7">
        <v>23546630.387163196</v>
      </c>
      <c r="AC2" s="7">
        <v>22469678.861053608</v>
      </c>
      <c r="AD2" s="7">
        <v>22890898.054819889</v>
      </c>
      <c r="AE2" s="8">
        <v>21921045.914381001</v>
      </c>
      <c r="AF2" s="8">
        <v>20209871.272327382</v>
      </c>
      <c r="AG2" s="9">
        <v>22170520.239382219</v>
      </c>
      <c r="AH2" s="9">
        <v>21547176.88106893</v>
      </c>
      <c r="AI2" s="9">
        <v>19944587.522243567</v>
      </c>
      <c r="AJ2" s="19"/>
      <c r="AK2" s="9"/>
    </row>
    <row r="3" spans="1:37" x14ac:dyDescent="0.25">
      <c r="A3" s="6" t="s">
        <v>6</v>
      </c>
      <c r="B3" s="9">
        <v>63547.608528122422</v>
      </c>
      <c r="C3" s="9">
        <v>64527.287156390543</v>
      </c>
      <c r="D3" s="9">
        <v>65430.019537602217</v>
      </c>
      <c r="E3" s="9">
        <v>54700.519353961528</v>
      </c>
      <c r="F3" s="9">
        <v>52720.909709282379</v>
      </c>
      <c r="G3" s="9">
        <v>47045.625852756515</v>
      </c>
      <c r="H3" s="9">
        <v>45651.941554847479</v>
      </c>
      <c r="I3" s="9">
        <v>45815.509282256717</v>
      </c>
      <c r="J3" s="9">
        <v>47524.425079348621</v>
      </c>
      <c r="K3" s="9">
        <v>49141.123897316495</v>
      </c>
      <c r="L3" s="9">
        <v>52765.061890898542</v>
      </c>
      <c r="M3" s="9">
        <v>53664.011190296587</v>
      </c>
      <c r="N3" s="9">
        <v>54652.585545442729</v>
      </c>
      <c r="O3" s="9">
        <v>57579.462164911332</v>
      </c>
      <c r="P3" s="9">
        <v>54842.817040086622</v>
      </c>
      <c r="Q3" s="9">
        <v>54288.553692362024</v>
      </c>
      <c r="R3" s="9">
        <v>50452.600168895784</v>
      </c>
      <c r="S3" s="9">
        <v>55835.997504639352</v>
      </c>
      <c r="T3" s="9">
        <v>52934.463317202113</v>
      </c>
      <c r="U3" s="9">
        <v>43921.283023862808</v>
      </c>
      <c r="V3" s="9">
        <v>40991.116900335415</v>
      </c>
      <c r="W3" s="9">
        <v>37476.168141506241</v>
      </c>
      <c r="X3" s="9">
        <v>29988.990002062499</v>
      </c>
      <c r="Y3" s="9">
        <v>30142.542811700059</v>
      </c>
      <c r="Z3" s="9">
        <v>26892.313146413573</v>
      </c>
      <c r="AA3" s="9">
        <v>26295.200264103147</v>
      </c>
      <c r="AB3" s="9">
        <v>27813.473883491377</v>
      </c>
      <c r="AC3" s="9">
        <v>25639.940787584484</v>
      </c>
      <c r="AD3" s="9">
        <v>22790.883109581242</v>
      </c>
      <c r="AE3" s="9">
        <v>22218.31614000129</v>
      </c>
      <c r="AF3" s="9">
        <v>18599.068834136662</v>
      </c>
      <c r="AG3" s="9">
        <v>20893.756815384731</v>
      </c>
      <c r="AH3" s="9">
        <v>23221.17204327443</v>
      </c>
      <c r="AI3" s="9">
        <v>19729.248199056492</v>
      </c>
      <c r="AJ3" s="19"/>
      <c r="AK3" s="9"/>
    </row>
    <row r="4" spans="1:37" customFormat="1" x14ac:dyDescent="0.25">
      <c r="A4" s="6" t="s">
        <v>7</v>
      </c>
      <c r="B4" s="9">
        <v>120644.11879851179</v>
      </c>
      <c r="C4" s="9">
        <v>121782.87860808935</v>
      </c>
      <c r="D4" s="9">
        <v>123018.98943801479</v>
      </c>
      <c r="E4" s="9">
        <v>104669.11582832034</v>
      </c>
      <c r="F4" s="9">
        <v>103149.53797225753</v>
      </c>
      <c r="G4" s="9">
        <v>100152.96017543708</v>
      </c>
      <c r="H4" s="9">
        <v>97904.249811274305</v>
      </c>
      <c r="I4" s="9">
        <v>97309.253202885331</v>
      </c>
      <c r="J4" s="9">
        <v>101965.99105178854</v>
      </c>
      <c r="K4" s="9">
        <v>105243.20180038321</v>
      </c>
      <c r="L4" s="9">
        <v>112168.08019303798</v>
      </c>
      <c r="M4" s="9">
        <v>114379.50261471786</v>
      </c>
      <c r="N4" s="9">
        <v>109401.12860319443</v>
      </c>
      <c r="O4" s="9">
        <v>109061.92453457208</v>
      </c>
      <c r="P4" s="9">
        <v>103640.58900455818</v>
      </c>
      <c r="Q4" s="9">
        <v>104458.23311366963</v>
      </c>
      <c r="R4" s="9">
        <v>104103.66747665366</v>
      </c>
      <c r="S4" s="9">
        <v>106052.04554948279</v>
      </c>
      <c r="T4" s="9">
        <v>88080.294814204608</v>
      </c>
      <c r="U4" s="9">
        <v>72827.155347819658</v>
      </c>
      <c r="V4" s="9">
        <v>73293.56050269409</v>
      </c>
      <c r="W4" s="9">
        <v>70576.464306179521</v>
      </c>
      <c r="X4" s="9">
        <v>55581.917627661933</v>
      </c>
      <c r="Y4" s="9">
        <v>47204.04461494524</v>
      </c>
      <c r="Z4" s="9">
        <v>43066.516515463976</v>
      </c>
      <c r="AA4" s="9">
        <v>40279.090037404785</v>
      </c>
      <c r="AB4" s="9">
        <v>37936.200275985117</v>
      </c>
      <c r="AC4" s="9">
        <v>32670.080979182138</v>
      </c>
      <c r="AD4" s="9">
        <v>32954.463682167225</v>
      </c>
      <c r="AE4" s="9">
        <v>32276.182083929292</v>
      </c>
      <c r="AF4" s="9">
        <v>29145.436370839972</v>
      </c>
      <c r="AG4" s="9">
        <v>32006.290113504976</v>
      </c>
      <c r="AH4" s="9">
        <v>31958.91767612016</v>
      </c>
      <c r="AI4" s="9">
        <v>28204.857789791597</v>
      </c>
      <c r="AJ4" s="19"/>
      <c r="AK4" s="9"/>
    </row>
    <row r="5" spans="1:37" customFormat="1" x14ac:dyDescent="0.25">
      <c r="A5" s="6" t="s">
        <v>8</v>
      </c>
      <c r="B5" s="10">
        <v>45280.705291714286</v>
      </c>
      <c r="C5" s="10">
        <v>45181.336838782154</v>
      </c>
      <c r="D5" s="10">
        <v>45932.141508496432</v>
      </c>
      <c r="E5" s="10">
        <v>38536.779061764006</v>
      </c>
      <c r="F5" s="10">
        <v>37469.151966307145</v>
      </c>
      <c r="G5" s="10">
        <v>38544.923354198145</v>
      </c>
      <c r="H5" s="10">
        <v>38020.59714771343</v>
      </c>
      <c r="I5" s="10">
        <v>38420.115910569228</v>
      </c>
      <c r="J5" s="10">
        <v>40264.439715775974</v>
      </c>
      <c r="K5" s="10">
        <v>41713.496512862897</v>
      </c>
      <c r="L5" s="10">
        <v>44592.756143200015</v>
      </c>
      <c r="M5" s="10">
        <v>45497.830531849999</v>
      </c>
      <c r="N5" s="10">
        <v>46997.263842925015</v>
      </c>
      <c r="O5" s="10">
        <v>48967.194578249997</v>
      </c>
      <c r="P5" s="10">
        <v>51182.962791399666</v>
      </c>
      <c r="Q5" s="10">
        <v>51132.351364195994</v>
      </c>
      <c r="R5" s="10">
        <v>51340.658522854879</v>
      </c>
      <c r="S5" s="10">
        <v>54461.545196370134</v>
      </c>
      <c r="T5" s="10">
        <v>50785.313374085992</v>
      </c>
      <c r="U5" s="10">
        <v>32967.531379654232</v>
      </c>
      <c r="V5" s="10">
        <v>38420.454387451944</v>
      </c>
      <c r="W5" s="10">
        <v>37131.153308450172</v>
      </c>
      <c r="X5" s="10">
        <v>27184.71339058653</v>
      </c>
      <c r="Y5" s="10">
        <v>21518.501066968267</v>
      </c>
      <c r="Z5" s="10">
        <v>19543.239668684964</v>
      </c>
      <c r="AA5" s="10">
        <v>18358.174794342554</v>
      </c>
      <c r="AB5" s="10">
        <v>17328.316329270277</v>
      </c>
      <c r="AC5" s="10">
        <v>15944.428957862905</v>
      </c>
      <c r="AD5" s="10">
        <v>17607.780985340822</v>
      </c>
      <c r="AE5" s="10">
        <v>20018.635508023333</v>
      </c>
      <c r="AF5" s="10">
        <v>19031.772628095026</v>
      </c>
      <c r="AG5" s="9">
        <v>21574.129314613114</v>
      </c>
      <c r="AH5" s="9">
        <v>20920.725198909506</v>
      </c>
      <c r="AI5" s="9">
        <v>22505.050411967048</v>
      </c>
      <c r="AJ5" s="19"/>
      <c r="AK5" s="9"/>
    </row>
    <row r="6" spans="1:37" customFormat="1" x14ac:dyDescent="0.25">
      <c r="A6" s="6" t="s">
        <v>13</v>
      </c>
      <c r="B6" s="11">
        <v>35192.172794519538</v>
      </c>
      <c r="C6" s="11">
        <v>35006.400009288191</v>
      </c>
      <c r="D6" s="11">
        <v>32693.268511216673</v>
      </c>
      <c r="E6" s="11">
        <v>32496.657898745558</v>
      </c>
      <c r="F6" s="11">
        <v>32620.910688638047</v>
      </c>
      <c r="G6" s="11">
        <v>40404.235934894416</v>
      </c>
      <c r="H6" s="11">
        <v>39257.203425323656</v>
      </c>
      <c r="I6" s="11">
        <v>38114.34173212538</v>
      </c>
      <c r="J6" s="11">
        <v>39073.278761509107</v>
      </c>
      <c r="K6" s="11">
        <v>37563.921410242088</v>
      </c>
      <c r="L6" s="11">
        <v>37018.362777351693</v>
      </c>
      <c r="M6" s="11">
        <v>35499.471304814899</v>
      </c>
      <c r="N6" s="11">
        <v>35454.031341353591</v>
      </c>
      <c r="O6" s="11">
        <v>41070.390853619785</v>
      </c>
      <c r="P6" s="11">
        <v>43254.766558853138</v>
      </c>
      <c r="Q6" s="11">
        <v>43768.325373070897</v>
      </c>
      <c r="R6" s="11">
        <v>42498.113160521243</v>
      </c>
      <c r="S6" s="11">
        <v>42682.543630747619</v>
      </c>
      <c r="T6" s="11">
        <v>37530.152712180214</v>
      </c>
      <c r="U6" s="11">
        <v>27297.517251978417</v>
      </c>
      <c r="V6" s="11">
        <v>27939.963831980138</v>
      </c>
      <c r="W6" s="11">
        <v>30791.284356983269</v>
      </c>
      <c r="X6" s="11">
        <v>30500.608349759859</v>
      </c>
      <c r="Y6" s="11">
        <v>25224.29665759272</v>
      </c>
      <c r="Z6" s="11">
        <v>22316.290021547731</v>
      </c>
      <c r="AA6" s="11">
        <v>23134.893141192668</v>
      </c>
      <c r="AB6" s="11">
        <v>22911.681124188624</v>
      </c>
      <c r="AC6" s="11">
        <v>29067.672284048436</v>
      </c>
      <c r="AD6" s="11">
        <v>28356.36465115644</v>
      </c>
      <c r="AE6" s="11">
        <v>29629.910856672937</v>
      </c>
      <c r="AF6" s="11">
        <v>23291.764835043236</v>
      </c>
      <c r="AG6" s="12">
        <v>26078.789144311733</v>
      </c>
      <c r="AH6" s="12">
        <v>24467.528831832973</v>
      </c>
      <c r="AI6" s="12">
        <v>24761.065819808806</v>
      </c>
      <c r="AJ6" s="19"/>
      <c r="AK6" s="9"/>
    </row>
    <row r="7" spans="1:37" ht="17.25" customHeight="1" x14ac:dyDescent="0.35">
      <c r="A7" s="6" t="s">
        <v>17</v>
      </c>
      <c r="B7" s="7">
        <f>B2/B12</f>
        <v>3230.9521150585661</v>
      </c>
      <c r="C7" s="7">
        <f>C2/C12</f>
        <v>3300.8134920937623</v>
      </c>
      <c r="D7" s="7">
        <f t="shared" ref="D7:AI7" si="0">D2/D12</f>
        <v>3320.8862986811823</v>
      </c>
      <c r="E7" s="7">
        <f t="shared" si="0"/>
        <v>3126.6990546065326</v>
      </c>
      <c r="F7" s="7">
        <f t="shared" si="0"/>
        <v>3012.5870037988602</v>
      </c>
      <c r="G7" s="7">
        <f t="shared" si="0"/>
        <v>2699.0675404618951</v>
      </c>
      <c r="H7" s="7">
        <f t="shared" si="0"/>
        <v>2545.5708117152194</v>
      </c>
      <c r="I7" s="7">
        <f t="shared" si="0"/>
        <v>2673.869082579919</v>
      </c>
      <c r="J7" s="7">
        <f t="shared" si="0"/>
        <v>2767.3507064228816</v>
      </c>
      <c r="K7" s="7">
        <f t="shared" si="0"/>
        <v>2883.0888559315454</v>
      </c>
      <c r="L7" s="7">
        <f t="shared" si="0"/>
        <v>2906.0379194384764</v>
      </c>
      <c r="M7" s="7">
        <f t="shared" si="0"/>
        <v>2906.7620478687631</v>
      </c>
      <c r="N7" s="7">
        <f t="shared" si="0"/>
        <v>2797.0478761472596</v>
      </c>
      <c r="O7" s="7">
        <f t="shared" si="0"/>
        <v>3130.1287358270979</v>
      </c>
      <c r="P7" s="7">
        <f t="shared" si="0"/>
        <v>2998.7318846641492</v>
      </c>
      <c r="Q7" s="7">
        <f t="shared" si="0"/>
        <v>3056.0325337874046</v>
      </c>
      <c r="R7" s="7">
        <f t="shared" si="0"/>
        <v>2913.6248658491754</v>
      </c>
      <c r="S7" s="7">
        <f t="shared" si="0"/>
        <v>2918.647943233254</v>
      </c>
      <c r="T7" s="7">
        <f t="shared" si="0"/>
        <v>2964.2636654296025</v>
      </c>
      <c r="U7" s="7">
        <f t="shared" si="0"/>
        <v>2852.1270116500596</v>
      </c>
      <c r="V7" s="7">
        <f t="shared" si="0"/>
        <v>2698.0977023383421</v>
      </c>
      <c r="W7" s="7">
        <f t="shared" si="0"/>
        <v>2638.1815286802666</v>
      </c>
      <c r="X7" s="7">
        <f t="shared" si="0"/>
        <v>2646.5613485165718</v>
      </c>
      <c r="Y7" s="7">
        <f t="shared" si="0"/>
        <v>2348.0869066498767</v>
      </c>
      <c r="Z7" s="7">
        <f t="shared" si="0"/>
        <v>2366.6581935319018</v>
      </c>
      <c r="AA7" s="7">
        <f t="shared" si="0"/>
        <v>2508.030074941918</v>
      </c>
      <c r="AB7" s="7">
        <f t="shared" si="0"/>
        <v>2312.7331860531758</v>
      </c>
      <c r="AC7" s="7">
        <f t="shared" si="0"/>
        <v>2174.155421054254</v>
      </c>
      <c r="AD7" s="7">
        <f t="shared" si="0"/>
        <v>2121.6689116626862</v>
      </c>
      <c r="AE7" s="7">
        <f t="shared" si="0"/>
        <v>2055.1687008973122</v>
      </c>
      <c r="AF7" s="7">
        <f t="shared" si="0"/>
        <v>2182.326527403693</v>
      </c>
      <c r="AG7" s="7">
        <f t="shared" si="0"/>
        <v>1767.5893930687103</v>
      </c>
      <c r="AH7" s="7">
        <f t="shared" si="0"/>
        <v>1744.7954460191531</v>
      </c>
      <c r="AI7" s="7">
        <f t="shared" si="0"/>
        <v>1861.3881158240924</v>
      </c>
      <c r="AJ7" s="19">
        <f>(B7-AI7)/B7*100</f>
        <v>42.388867134592246</v>
      </c>
      <c r="AK7" s="19">
        <f>(AI7-AH7)/AH7*100</f>
        <v>6.6823116756151508</v>
      </c>
    </row>
    <row r="8" spans="1:37" x14ac:dyDescent="0.25">
      <c r="A8" s="6" t="s">
        <v>9</v>
      </c>
      <c r="B8" s="13">
        <f t="shared" ref="B8:AI8" si="1">B3/B12</f>
        <v>4.9159632815544301</v>
      </c>
      <c r="C8" s="13">
        <f t="shared" si="1"/>
        <v>5.2729517577226819</v>
      </c>
      <c r="D8" s="13">
        <f t="shared" si="1"/>
        <v>5.2858963712285592</v>
      </c>
      <c r="E8" s="13">
        <f t="shared" si="1"/>
        <v>4.6406498497920685</v>
      </c>
      <c r="F8" s="13">
        <f t="shared" si="1"/>
        <v>4.4117888481972098</v>
      </c>
      <c r="G8" s="13">
        <f t="shared" si="1"/>
        <v>3.3681244748857391</v>
      </c>
      <c r="H8" s="9">
        <f t="shared" si="1"/>
        <v>3.2449296349234453</v>
      </c>
      <c r="I8" s="9">
        <f t="shared" si="1"/>
        <v>3.332546009372829</v>
      </c>
      <c r="J8" s="9">
        <f t="shared" si="1"/>
        <v>3.5038983934107941</v>
      </c>
      <c r="K8" s="9">
        <f t="shared" si="1"/>
        <v>3.4822224983926087</v>
      </c>
      <c r="L8" s="9">
        <f t="shared" si="1"/>
        <v>3.637364328220547</v>
      </c>
      <c r="M8" s="9">
        <f t="shared" si="1"/>
        <v>3.5963979191438309</v>
      </c>
      <c r="N8" s="9">
        <f t="shared" si="1"/>
        <v>3.4603165451303162</v>
      </c>
      <c r="O8" s="9">
        <f t="shared" si="1"/>
        <v>3.7677469320458656</v>
      </c>
      <c r="P8" s="9">
        <f t="shared" si="1"/>
        <v>3.5084807625683152</v>
      </c>
      <c r="Q8" s="9">
        <f t="shared" si="1"/>
        <v>3.4154699741654255</v>
      </c>
      <c r="R8" s="9">
        <f t="shared" si="1"/>
        <v>3.2032786784312544</v>
      </c>
      <c r="S8" s="9">
        <f t="shared" si="1"/>
        <v>3.5126479176531609</v>
      </c>
      <c r="T8" s="9">
        <f t="shared" si="1"/>
        <v>3.4715904037409815</v>
      </c>
      <c r="U8" s="9">
        <f t="shared" si="1"/>
        <v>3.5316149931543031</v>
      </c>
      <c r="V8" s="9">
        <f t="shared" si="1"/>
        <v>3.1206362072502314</v>
      </c>
      <c r="W8" s="9">
        <f t="shared" si="1"/>
        <v>2.8682423821938205</v>
      </c>
      <c r="X8" s="9">
        <f t="shared" si="1"/>
        <v>2.504446189093517</v>
      </c>
      <c r="Y8" s="9">
        <f t="shared" si="1"/>
        <v>2.7659291610875645</v>
      </c>
      <c r="Z8" s="9">
        <f t="shared" si="1"/>
        <v>2.6425896080591138</v>
      </c>
      <c r="AA8" s="9">
        <f t="shared" si="1"/>
        <v>2.6068922020961205</v>
      </c>
      <c r="AB8" s="9">
        <f t="shared" si="1"/>
        <v>2.7318195007996402</v>
      </c>
      <c r="AC8" s="9">
        <f t="shared" si="1"/>
        <v>2.4809084546134441</v>
      </c>
      <c r="AD8" s="9">
        <f t="shared" si="1"/>
        <v>2.1123989127528007</v>
      </c>
      <c r="AE8" s="9">
        <f t="shared" si="1"/>
        <v>2.0830387425818975</v>
      </c>
      <c r="AF8" s="9">
        <f t="shared" si="1"/>
        <v>2.0083869290805945</v>
      </c>
      <c r="AG8" s="9">
        <f t="shared" si="1"/>
        <v>1.665796856793119</v>
      </c>
      <c r="AH8" s="9">
        <f t="shared" si="1"/>
        <v>1.8803481985581834</v>
      </c>
      <c r="AI8" s="9">
        <f t="shared" si="1"/>
        <v>1.8412909312318819</v>
      </c>
      <c r="AJ8" s="19">
        <f t="shared" ref="AJ8:AJ11" si="2">(B8-AI8)/B8*100</f>
        <v>62.544656544919008</v>
      </c>
      <c r="AK8" s="19">
        <f t="shared" ref="AK8:AK11" si="3">(AI8-AH8)/AH8*100</f>
        <v>-2.0771295101752876</v>
      </c>
    </row>
    <row r="9" spans="1:37" customFormat="1" x14ac:dyDescent="0.25">
      <c r="A9" s="6" t="s">
        <v>10</v>
      </c>
      <c r="B9" s="13">
        <f t="shared" ref="B9:AI9" si="4">B4/B12</f>
        <v>9.332877694154476</v>
      </c>
      <c r="C9" s="13">
        <f t="shared" si="4"/>
        <v>9.9516851260258825</v>
      </c>
      <c r="D9" s="13">
        <f t="shared" si="4"/>
        <v>9.9383376996991917</v>
      </c>
      <c r="E9" s="13">
        <f t="shared" si="4"/>
        <v>8.8798556646864011</v>
      </c>
      <c r="F9" s="13">
        <f t="shared" si="4"/>
        <v>8.6317551011942655</v>
      </c>
      <c r="G9" s="13">
        <f t="shared" si="4"/>
        <v>7.1702231670785936</v>
      </c>
      <c r="H9" s="9">
        <f t="shared" si="4"/>
        <v>6.9590118355835511</v>
      </c>
      <c r="I9" s="9">
        <f t="shared" si="4"/>
        <v>7.0781176181733452</v>
      </c>
      <c r="J9" s="9">
        <f t="shared" si="4"/>
        <v>7.5177863095108526</v>
      </c>
      <c r="K9" s="9">
        <f t="shared" si="4"/>
        <v>7.4577098781450681</v>
      </c>
      <c r="L9" s="9">
        <f t="shared" si="4"/>
        <v>7.7323167838359614</v>
      </c>
      <c r="M9" s="9">
        <f t="shared" si="4"/>
        <v>7.6653644793264704</v>
      </c>
      <c r="N9" s="9">
        <f t="shared" si="4"/>
        <v>6.9267086192435423</v>
      </c>
      <c r="O9" s="9">
        <f t="shared" si="4"/>
        <v>7.1365329948941962</v>
      </c>
      <c r="P9" s="9">
        <f t="shared" si="4"/>
        <v>6.6302395166527957</v>
      </c>
      <c r="Q9" s="9">
        <f t="shared" si="4"/>
        <v>6.5718081342864458</v>
      </c>
      <c r="R9" s="9">
        <f t="shared" si="4"/>
        <v>6.6096307674554557</v>
      </c>
      <c r="S9" s="9">
        <f t="shared" si="4"/>
        <v>6.6717442798670579</v>
      </c>
      <c r="T9" s="9">
        <f t="shared" si="4"/>
        <v>5.7765524966850919</v>
      </c>
      <c r="U9" s="9">
        <f t="shared" si="4"/>
        <v>5.8558734178006571</v>
      </c>
      <c r="V9" s="9">
        <f t="shared" si="4"/>
        <v>5.5798074304513792</v>
      </c>
      <c r="W9" s="9">
        <f t="shared" si="4"/>
        <v>5.4015769526920856</v>
      </c>
      <c r="X9" s="9">
        <f t="shared" si="4"/>
        <v>4.6417675878892242</v>
      </c>
      <c r="Y9" s="9">
        <f t="shared" si="4"/>
        <v>4.3315205468025884</v>
      </c>
      <c r="Z9" s="9">
        <f t="shared" si="4"/>
        <v>4.2319575999080215</v>
      </c>
      <c r="AA9" s="9">
        <f t="shared" si="4"/>
        <v>3.9932476144470783</v>
      </c>
      <c r="AB9" s="9">
        <f t="shared" si="4"/>
        <v>3.7260664429871548</v>
      </c>
      <c r="AC9" s="9">
        <f t="shared" si="4"/>
        <v>3.1611414700850649</v>
      </c>
      <c r="AD9" s="9">
        <f t="shared" si="4"/>
        <v>3.0544219334483156</v>
      </c>
      <c r="AE9" s="9">
        <f t="shared" si="4"/>
        <v>3.0259960889839301</v>
      </c>
      <c r="AF9" s="9">
        <f t="shared" si="4"/>
        <v>3.1472174210200059</v>
      </c>
      <c r="AG9" s="9">
        <f t="shared" si="4"/>
        <v>2.5517659624250548</v>
      </c>
      <c r="AH9" s="9">
        <f t="shared" si="4"/>
        <v>2.5878923410141512</v>
      </c>
      <c r="AI9" s="9">
        <f t="shared" si="4"/>
        <v>2.6323024750386468</v>
      </c>
      <c r="AJ9" s="19">
        <f t="shared" si="2"/>
        <v>71.795382289351608</v>
      </c>
      <c r="AK9" s="19">
        <f t="shared" si="3"/>
        <v>1.7160734749534434</v>
      </c>
    </row>
    <row r="10" spans="1:37" customFormat="1" x14ac:dyDescent="0.25">
      <c r="A10" s="6" t="s">
        <v>11</v>
      </c>
      <c r="B10" s="13">
        <f t="shared" ref="B10:AI10" si="5">B5/B12</f>
        <v>3.5028585612068461</v>
      </c>
      <c r="C10" s="13">
        <f t="shared" si="5"/>
        <v>3.692066101011076</v>
      </c>
      <c r="D10" s="13">
        <f t="shared" si="5"/>
        <v>3.7107208868092516</v>
      </c>
      <c r="E10" s="13">
        <f t="shared" si="5"/>
        <v>3.2693601464223319</v>
      </c>
      <c r="F10" s="13">
        <f t="shared" si="5"/>
        <v>3.1354919273567772</v>
      </c>
      <c r="G10" s="13">
        <f t="shared" si="5"/>
        <v>2.7595360329182013</v>
      </c>
      <c r="H10" s="9">
        <f t="shared" si="5"/>
        <v>2.7024954080841463</v>
      </c>
      <c r="I10" s="9">
        <f t="shared" si="5"/>
        <v>2.7946170622836379</v>
      </c>
      <c r="J10" s="9">
        <f t="shared" si="5"/>
        <v>2.9686315067701794</v>
      </c>
      <c r="K10" s="9">
        <f t="shared" si="5"/>
        <v>2.9558883583377904</v>
      </c>
      <c r="L10" s="9">
        <f t="shared" si="5"/>
        <v>3.0740056901229811</v>
      </c>
      <c r="M10" s="9">
        <f t="shared" si="5"/>
        <v>3.0491254645513886</v>
      </c>
      <c r="N10" s="9">
        <f t="shared" si="5"/>
        <v>2.9756215196133375</v>
      </c>
      <c r="O10" s="9">
        <f t="shared" si="5"/>
        <v>3.2041979936298435</v>
      </c>
      <c r="P10" s="9">
        <f t="shared" si="5"/>
        <v>3.2743474900936995</v>
      </c>
      <c r="Q10" s="9">
        <f t="shared" si="5"/>
        <v>3.2169029917895675</v>
      </c>
      <c r="R10" s="9">
        <f t="shared" si="5"/>
        <v>3.2596622618524651</v>
      </c>
      <c r="S10" s="9">
        <f t="shared" si="5"/>
        <v>3.4261809921154862</v>
      </c>
      <c r="T10" s="9">
        <f t="shared" si="5"/>
        <v>3.330643129485765</v>
      </c>
      <c r="U10" s="9">
        <f t="shared" si="5"/>
        <v>2.6508476094474558</v>
      </c>
      <c r="V10" s="9">
        <f t="shared" si="5"/>
        <v>2.9249327690192186</v>
      </c>
      <c r="W10" s="9">
        <f t="shared" si="5"/>
        <v>2.8418366364697549</v>
      </c>
      <c r="X10" s="9">
        <f t="shared" si="5"/>
        <v>2.2702549118183555</v>
      </c>
      <c r="Y10" s="9">
        <f t="shared" si="5"/>
        <v>1.9745729474727256</v>
      </c>
      <c r="Z10" s="9">
        <f t="shared" si="5"/>
        <v>1.9204284055112233</v>
      </c>
      <c r="AA10" s="9">
        <f t="shared" si="5"/>
        <v>1.8200197083656418</v>
      </c>
      <c r="AB10" s="9">
        <f t="shared" si="5"/>
        <v>1.7019748292723207</v>
      </c>
      <c r="AC10" s="9">
        <f t="shared" si="5"/>
        <v>1.5427753493369947</v>
      </c>
      <c r="AD10" s="9">
        <f t="shared" si="5"/>
        <v>1.6319971995199618</v>
      </c>
      <c r="AE10" s="9">
        <f t="shared" si="5"/>
        <v>1.8768115942757408</v>
      </c>
      <c r="AF10" s="9">
        <f t="shared" si="5"/>
        <v>2.0551116684586503</v>
      </c>
      <c r="AG10" s="9">
        <f t="shared" si="5"/>
        <v>1.7200409250417064</v>
      </c>
      <c r="AH10" s="9">
        <f t="shared" si="5"/>
        <v>1.6940681489715699</v>
      </c>
      <c r="AI10" s="9">
        <f t="shared" si="5"/>
        <v>2.1003509516623624</v>
      </c>
      <c r="AJ10" s="19">
        <f t="shared" si="2"/>
        <v>40.038944908505677</v>
      </c>
      <c r="AK10" s="19">
        <f t="shared" si="3"/>
        <v>23.982671708776152</v>
      </c>
    </row>
    <row r="11" spans="1:37" customFormat="1" x14ac:dyDescent="0.25">
      <c r="A11" s="6" t="s">
        <v>12</v>
      </c>
      <c r="B11" s="13">
        <f t="shared" ref="B11:AI11" si="6">B6/B12</f>
        <v>2.7224223422887062</v>
      </c>
      <c r="C11" s="13">
        <f t="shared" si="6"/>
        <v>2.8606046619184218</v>
      </c>
      <c r="D11" s="13">
        <f t="shared" si="6"/>
        <v>2.6411917741783104</v>
      </c>
      <c r="E11" s="13">
        <f t="shared" si="6"/>
        <v>2.7569319702562596</v>
      </c>
      <c r="F11" s="13">
        <f t="shared" si="6"/>
        <v>2.7297816139320457</v>
      </c>
      <c r="G11" s="13">
        <f t="shared" si="6"/>
        <v>2.8926492840652078</v>
      </c>
      <c r="H11" s="9">
        <f t="shared" si="6"/>
        <v>2.7903931013756536</v>
      </c>
      <c r="I11" s="9">
        <f t="shared" si="6"/>
        <v>2.7723755433284634</v>
      </c>
      <c r="J11" s="9">
        <f t="shared" si="6"/>
        <v>2.8808091512765412</v>
      </c>
      <c r="K11" s="9">
        <f t="shared" si="6"/>
        <v>2.6618425035602389</v>
      </c>
      <c r="L11" s="9">
        <f t="shared" si="6"/>
        <v>2.5518641963100213</v>
      </c>
      <c r="M11" s="9">
        <f t="shared" si="6"/>
        <v>2.37906600530874</v>
      </c>
      <c r="N11" s="9">
        <f t="shared" si="6"/>
        <v>2.2447642690215708</v>
      </c>
      <c r="O11" s="9">
        <f t="shared" si="6"/>
        <v>2.6874658657536075</v>
      </c>
      <c r="P11" s="9">
        <f t="shared" si="6"/>
        <v>2.7671539237343272</v>
      </c>
      <c r="Q11" s="9">
        <f t="shared" si="6"/>
        <v>2.7536080990173515</v>
      </c>
      <c r="R11" s="9">
        <f t="shared" si="6"/>
        <v>2.6982415040044474</v>
      </c>
      <c r="S11" s="9">
        <f t="shared" si="6"/>
        <v>2.6851628824617739</v>
      </c>
      <c r="T11" s="9">
        <f t="shared" si="6"/>
        <v>2.4613325580689942</v>
      </c>
      <c r="U11" s="9">
        <f t="shared" si="6"/>
        <v>2.1949340858416622</v>
      </c>
      <c r="V11" s="9">
        <f t="shared" si="6"/>
        <v>2.1270575031007679</v>
      </c>
      <c r="W11" s="9">
        <f t="shared" si="6"/>
        <v>2.3566141143727775</v>
      </c>
      <c r="X11" s="9">
        <f t="shared" si="6"/>
        <v>2.5471725570396484</v>
      </c>
      <c r="Y11" s="9">
        <f t="shared" si="6"/>
        <v>2.3146228282398944</v>
      </c>
      <c r="Z11" s="9">
        <f t="shared" si="6"/>
        <v>2.1929238954009462</v>
      </c>
      <c r="AA11" s="9">
        <f t="shared" si="6"/>
        <v>2.2935810307721645</v>
      </c>
      <c r="AB11" s="9">
        <f t="shared" si="6"/>
        <v>2.2503689238298277</v>
      </c>
      <c r="AC11" s="9">
        <f t="shared" si="6"/>
        <v>2.8125741210895545</v>
      </c>
      <c r="AD11" s="9">
        <f t="shared" si="6"/>
        <v>2.6282418970216646</v>
      </c>
      <c r="AE11" s="9">
        <f t="shared" si="6"/>
        <v>2.7778996331129764</v>
      </c>
      <c r="AF11" s="9">
        <f t="shared" si="6"/>
        <v>2.5151192496294268</v>
      </c>
      <c r="AG11" s="9">
        <f t="shared" si="6"/>
        <v>2.0791840055100721</v>
      </c>
      <c r="AH11" s="9">
        <f t="shared" si="6"/>
        <v>1.9812726797927813</v>
      </c>
      <c r="AI11" s="9">
        <f t="shared" si="6"/>
        <v>2.3109003182305767</v>
      </c>
      <c r="AJ11" s="19">
        <f t="shared" si="2"/>
        <v>15.11602434588338</v>
      </c>
      <c r="AK11" s="19">
        <f t="shared" si="3"/>
        <v>16.637166695917429</v>
      </c>
    </row>
    <row r="12" spans="1:37" x14ac:dyDescent="0.25">
      <c r="A12" s="6" t="s">
        <v>0</v>
      </c>
      <c r="B12" s="7">
        <v>12926.786651675038</v>
      </c>
      <c r="C12" s="7">
        <v>12237.41276636656</v>
      </c>
      <c r="D12" s="7">
        <v>12378.225932264131</v>
      </c>
      <c r="E12" s="7">
        <v>11787.254183034833</v>
      </c>
      <c r="F12" s="7">
        <v>11950.00747391293</v>
      </c>
      <c r="G12" s="14">
        <v>13967.9</v>
      </c>
      <c r="H12" s="15">
        <v>14068.7</v>
      </c>
      <c r="I12" s="15">
        <v>13747.9</v>
      </c>
      <c r="J12" s="15">
        <v>13563.3</v>
      </c>
      <c r="K12" s="15">
        <v>14112</v>
      </c>
      <c r="L12" s="15">
        <v>14506.4</v>
      </c>
      <c r="M12" s="15">
        <v>14921.6</v>
      </c>
      <c r="N12" s="15">
        <v>15794.1</v>
      </c>
      <c r="O12" s="15">
        <v>15282.2</v>
      </c>
      <c r="P12" s="15">
        <v>15631.5</v>
      </c>
      <c r="Q12" s="15">
        <v>15894.9</v>
      </c>
      <c r="R12" s="15">
        <v>15750.3</v>
      </c>
      <c r="S12" s="15">
        <v>15895.7</v>
      </c>
      <c r="T12" s="15">
        <v>15247.9</v>
      </c>
      <c r="U12" s="15">
        <v>12436.6</v>
      </c>
      <c r="V12" s="15">
        <v>13135.5</v>
      </c>
      <c r="W12" s="15">
        <v>13065.9</v>
      </c>
      <c r="X12" s="15">
        <v>11974.3</v>
      </c>
      <c r="Y12" s="15">
        <v>10897.8</v>
      </c>
      <c r="Z12" s="15">
        <v>10176.5</v>
      </c>
      <c r="AA12" s="15">
        <v>10086.799999999999</v>
      </c>
      <c r="AB12" s="15">
        <v>10181.299999999999</v>
      </c>
      <c r="AC12" s="15">
        <v>10334.9</v>
      </c>
      <c r="AD12" s="15">
        <v>10789.1</v>
      </c>
      <c r="AE12" s="15">
        <v>10666.3</v>
      </c>
      <c r="AF12" s="15">
        <v>9260.7000000000007</v>
      </c>
      <c r="AG12" s="15">
        <v>12542.8</v>
      </c>
      <c r="AH12" s="15">
        <v>12349.4</v>
      </c>
      <c r="AI12" s="16">
        <v>10714.9</v>
      </c>
      <c r="AJ12" s="16"/>
      <c r="AK12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tabSelected="1" workbookViewId="0">
      <selection activeCell="J8" sqref="J8"/>
    </sheetView>
  </sheetViews>
  <sheetFormatPr defaultRowHeight="15" x14ac:dyDescent="0.25"/>
  <cols>
    <col min="1" max="1" width="9.28515625" style="3"/>
  </cols>
  <sheetData>
    <row r="1" spans="1:11" ht="15.75" x14ac:dyDescent="0.25">
      <c r="A1" s="17" t="s">
        <v>1</v>
      </c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ht="15.75" x14ac:dyDescent="0.25">
      <c r="A2" s="17" t="s">
        <v>2</v>
      </c>
      <c r="B2" s="18" t="s">
        <v>5</v>
      </c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7" t="s">
        <v>3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.75" x14ac:dyDescent="0.25">
      <c r="A4" s="17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.75" x14ac:dyDescent="0.2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tabella1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antonella.bernetti</dc:creator>
  <cp:lastModifiedBy>Finocchiaro Giovanni</cp:lastModifiedBy>
  <dcterms:created xsi:type="dcterms:W3CDTF">2016-06-06T13:49:36Z</dcterms:created>
  <dcterms:modified xsi:type="dcterms:W3CDTF">2025-12-19T10:04:39Z</dcterms:modified>
</cp:coreProperties>
</file>