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nnuario 2025\Industria 2025\Metallurgia 2025\ADA2025_intensità_emiss_attività_metallurgicheAG\"/>
    </mc:Choice>
  </mc:AlternateContent>
  <xr:revisionPtr revIDLastSave="0" documentId="13_ncr:1_{9E980C95-C62C-4E1D-8214-AED9F42DED70}" xr6:coauthVersionLast="47" xr6:coauthVersionMax="47" xr10:uidLastSave="{00000000-0000-0000-0000-000000000000}"/>
  <bookViews>
    <workbookView xWindow="-16320" yWindow="-5460" windowWidth="16440" windowHeight="28320" activeTab="1" xr2:uid="{32092867-C52E-485E-9A72-BC88DBE50E77}"/>
  </bookViews>
  <sheets>
    <sheet name="Foglio1" sheetId="1" r:id="rId1"/>
    <sheet name="Foglio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" i="1" l="1"/>
  <c r="AJ4" i="1"/>
  <c r="AJ5" i="1"/>
  <c r="AJ6" i="1"/>
  <c r="AJ12" i="1"/>
  <c r="AJ2" i="1"/>
  <c r="AI12" i="1" l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H7" i="1"/>
  <c r="AJ7" i="1" s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I6" i="1"/>
  <c r="AI5" i="1"/>
  <c r="AI4" i="1"/>
  <c r="AI3" i="1"/>
  <c r="AI2" i="1"/>
  <c r="AJ8" i="1" l="1"/>
  <c r="AJ10" i="1"/>
  <c r="AI8" i="1"/>
  <c r="AJ11" i="1"/>
  <c r="AI11" i="1"/>
  <c r="AI9" i="1"/>
  <c r="AJ9" i="1"/>
  <c r="AI10" i="1"/>
  <c r="AI7" i="1"/>
</calcChain>
</file>

<file path=xl/sharedStrings.xml><?xml version="1.0" encoding="utf-8"?>
<sst xmlns="http://schemas.openxmlformats.org/spreadsheetml/2006/main" count="19" uniqueCount="19">
  <si>
    <t>var % 1990-2022</t>
  </si>
  <si>
    <t>var % 2021-2022</t>
  </si>
  <si>
    <t>Emissioni di SOx (t)</t>
  </si>
  <si>
    <t>Emissioni di NOx (t)</t>
  </si>
  <si>
    <t>Emissioni di NMVOC (t)</t>
  </si>
  <si>
    <t>Emissioni di CO (t)</t>
  </si>
  <si>
    <t>Intensità di emissione di SOx (t/milioni di euro)</t>
  </si>
  <si>
    <t>Intensità di emissione di NOx (t/milioni di euro)</t>
  </si>
  <si>
    <t>Intensità di emissione di NMVOC(t/milioni di euro)</t>
  </si>
  <si>
    <t>Intensità di emissione di CO  (t/milioni di euro)</t>
  </si>
  <si>
    <t>Valore aggiunto (milioni di euro)</t>
  </si>
  <si>
    <t>Titolo:</t>
  </si>
  <si>
    <t>Tabella 1: INTENSITÀ DI EMISSIONE NELL’INDUSTRIA METALLURGICA  in Italia, rispetto al valore aggiunto</t>
  </si>
  <si>
    <t>Fonte:</t>
  </si>
  <si>
    <t>Elaborazione ISPRA su dati ISPRA (dati sulle emissioni di CO2, NOx, SOx, CO, NMCOV) e Istat (dati sul Valore Aggiunto)</t>
  </si>
  <si>
    <t>Legenda:</t>
  </si>
  <si>
    <t>Note:</t>
  </si>
  <si>
    <r>
      <t>Emissioni di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(t)</t>
    </r>
  </si>
  <si>
    <r>
      <t>Intensità di emissione di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(t/milioni di 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</si>
</sst>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164" fontId="2" fillId="0" borderId="1" xfId="1" applyNumberFormat="1" applyFont="1" applyFill="1" applyBorder="1"/>
    <xf numFmtId="0" fontId="3" fillId="0" borderId="0" xfId="0" applyFont="1"/>
    <xf numFmtId="0" fontId="4" fillId="0" borderId="1" xfId="0" applyFont="1" applyBorder="1"/>
    <xf numFmtId="49" fontId="4" fillId="0" borderId="1" xfId="1" applyNumberFormat="1" applyFont="1" applyBorder="1"/>
    <xf numFmtId="0" fontId="5" fillId="0" borderId="0" xfId="0" applyFont="1"/>
    <xf numFmtId="0" fontId="6" fillId="0" borderId="1" xfId="0" applyFont="1" applyBorder="1"/>
    <xf numFmtId="164" fontId="6" fillId="0" borderId="1" xfId="1" applyNumberFormat="1" applyFont="1" applyFill="1" applyBorder="1"/>
    <xf numFmtId="164" fontId="6" fillId="0" borderId="1" xfId="0" applyNumberFormat="1" applyFont="1" applyBorder="1"/>
    <xf numFmtId="164" fontId="2" fillId="0" borderId="1" xfId="2" applyNumberFormat="1" applyFont="1" applyBorder="1"/>
    <xf numFmtId="43" fontId="2" fillId="0" borderId="1" xfId="2" applyNumberFormat="1" applyFont="1" applyBorder="1"/>
    <xf numFmtId="43" fontId="6" fillId="0" borderId="1" xfId="0" applyNumberFormat="1" applyFont="1" applyBorder="1"/>
    <xf numFmtId="164" fontId="6" fillId="0" borderId="1" xfId="0" applyNumberFormat="1" applyFont="1" applyBorder="1" applyAlignment="1">
      <alignment horizontal="right"/>
    </xf>
  </cellXfs>
  <cellStyles count="3">
    <cellStyle name="Migliaia" xfId="1" builtinId="3"/>
    <cellStyle name="Normale" xfId="0" builtinId="0"/>
    <cellStyle name="Normale 3" xfId="2" xr:uid="{CAA25944-1586-4F90-B775-D60C8FF1AE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8165-9CF2-4007-9653-345A948685A6}">
  <dimension ref="A1:AJ12"/>
  <sheetViews>
    <sheetView workbookViewId="0">
      <selection sqref="A1:XFD1048576"/>
    </sheetView>
  </sheetViews>
  <sheetFormatPr defaultRowHeight="14.25" x14ac:dyDescent="0.2"/>
  <cols>
    <col min="1" max="1" width="42.7109375" style="5" bestFit="1" customWidth="1"/>
    <col min="2" max="25" width="13.28515625" style="5" bestFit="1" customWidth="1"/>
    <col min="26" max="30" width="12.140625" style="5" bestFit="1" customWidth="1"/>
    <col min="31" max="34" width="13.42578125" style="5" bestFit="1" customWidth="1"/>
    <col min="35" max="36" width="9.140625" style="5" bestFit="1" customWidth="1"/>
    <col min="37" max="16384" width="9.140625" style="5"/>
  </cols>
  <sheetData>
    <row r="1" spans="1:36" s="5" customFormat="1" ht="15" x14ac:dyDescent="0.25">
      <c r="A1" s="3"/>
      <c r="B1" s="4">
        <v>1990</v>
      </c>
      <c r="C1" s="4">
        <v>1991</v>
      </c>
      <c r="D1" s="4">
        <v>1992</v>
      </c>
      <c r="E1" s="4">
        <v>1993</v>
      </c>
      <c r="F1" s="4">
        <v>1994</v>
      </c>
      <c r="G1" s="4">
        <v>1995</v>
      </c>
      <c r="H1" s="4">
        <v>1996</v>
      </c>
      <c r="I1" s="4">
        <v>1997</v>
      </c>
      <c r="J1" s="4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4" t="s">
        <v>0</v>
      </c>
      <c r="AJ1" s="4" t="s">
        <v>1</v>
      </c>
    </row>
    <row r="2" spans="1:36" s="5" customFormat="1" ht="18.75" x14ac:dyDescent="0.35">
      <c r="A2" s="6" t="s">
        <v>17</v>
      </c>
      <c r="B2" s="1">
        <v>17592780.932418786</v>
      </c>
      <c r="C2" s="1">
        <v>18033063.795545809</v>
      </c>
      <c r="D2" s="1">
        <v>16281745.392632606</v>
      </c>
      <c r="E2" s="1">
        <v>15869242.601488156</v>
      </c>
      <c r="F2" s="1">
        <v>15833414.945487279</v>
      </c>
      <c r="G2" s="1">
        <v>16430897.388343271</v>
      </c>
      <c r="H2" s="1">
        <v>15748959.979920968</v>
      </c>
      <c r="I2" s="1">
        <v>18695511.299777601</v>
      </c>
      <c r="J2" s="1">
        <v>18908505.451738473</v>
      </c>
      <c r="K2" s="1">
        <v>17102787.479671232</v>
      </c>
      <c r="L2" s="1">
        <v>16433247.490991328</v>
      </c>
      <c r="M2" s="1">
        <v>16832856.113674168</v>
      </c>
      <c r="N2" s="1">
        <v>16996937.956459247</v>
      </c>
      <c r="O2" s="1">
        <v>17063438.71140115</v>
      </c>
      <c r="P2" s="1">
        <v>17144897.208108753</v>
      </c>
      <c r="Q2" s="1">
        <v>19521265.678272888</v>
      </c>
      <c r="R2" s="1">
        <v>19083512.849615842</v>
      </c>
      <c r="S2" s="1">
        <v>17453780.779627968</v>
      </c>
      <c r="T2" s="1">
        <v>16752270.913803242</v>
      </c>
      <c r="U2" s="1">
        <v>11769652.750047419</v>
      </c>
      <c r="V2" s="1">
        <v>14386686.886198096</v>
      </c>
      <c r="W2" s="1">
        <v>15530663.970607776</v>
      </c>
      <c r="X2" s="1">
        <v>13261899.210329626</v>
      </c>
      <c r="Y2" s="1">
        <v>10339264.999276042</v>
      </c>
      <c r="Z2" s="1">
        <v>9927109.6375014279</v>
      </c>
      <c r="AA2" s="1">
        <v>8189242.270636606</v>
      </c>
      <c r="AB2" s="1">
        <v>9246764.4897898603</v>
      </c>
      <c r="AC2" s="1">
        <v>8306484.8626229875</v>
      </c>
      <c r="AD2" s="1">
        <v>8267800.3121963441</v>
      </c>
      <c r="AE2" s="7">
        <v>7940589.7832126189</v>
      </c>
      <c r="AF2" s="7">
        <v>6316295.9150751419</v>
      </c>
      <c r="AG2" s="8">
        <v>7728414.2497946229</v>
      </c>
      <c r="AH2" s="8">
        <v>6717893.2710217675</v>
      </c>
      <c r="AI2" s="8">
        <f>(AH2-B2)/B2*100</f>
        <v>-61.814489154227516</v>
      </c>
      <c r="AJ2" s="8">
        <f>(AH2-AG2)/AG2*100</f>
        <v>-13.07539873137247</v>
      </c>
    </row>
    <row r="3" spans="1:36" s="5" customFormat="1" x14ac:dyDescent="0.2">
      <c r="A3" s="6" t="s">
        <v>2</v>
      </c>
      <c r="B3" s="8">
        <v>81539.916789322451</v>
      </c>
      <c r="C3" s="8">
        <v>87896.35741151651</v>
      </c>
      <c r="D3" s="8">
        <v>83411.159693248454</v>
      </c>
      <c r="E3" s="8">
        <v>79333.419770292036</v>
      </c>
      <c r="F3" s="8">
        <v>86165.571373304614</v>
      </c>
      <c r="G3" s="8">
        <v>82196.877517254965</v>
      </c>
      <c r="H3" s="8">
        <v>82686.572967032</v>
      </c>
      <c r="I3" s="8">
        <v>74548.527783455735</v>
      </c>
      <c r="J3" s="8">
        <v>69252.133137109529</v>
      </c>
      <c r="K3" s="8">
        <v>62144.842616155751</v>
      </c>
      <c r="L3" s="8">
        <v>47395.650228482285</v>
      </c>
      <c r="M3" s="8">
        <v>38172.181195127596</v>
      </c>
      <c r="N3" s="8">
        <v>33294.357016201153</v>
      </c>
      <c r="O3" s="8">
        <v>32680.073513861629</v>
      </c>
      <c r="P3" s="8">
        <v>30801.161233323521</v>
      </c>
      <c r="Q3" s="8">
        <v>33451.588320130046</v>
      </c>
      <c r="R3" s="8">
        <v>36071.728859294446</v>
      </c>
      <c r="S3" s="8">
        <v>31381.31259037547</v>
      </c>
      <c r="T3" s="8">
        <v>30470.911035538025</v>
      </c>
      <c r="U3" s="8">
        <v>16128.923218164819</v>
      </c>
      <c r="V3" s="8">
        <v>17169.338713503756</v>
      </c>
      <c r="W3" s="8">
        <v>21379.565196772164</v>
      </c>
      <c r="X3" s="8">
        <v>18312.019038040646</v>
      </c>
      <c r="Y3" s="8">
        <v>11929.513986388896</v>
      </c>
      <c r="Z3" s="8">
        <v>11252.501237531123</v>
      </c>
      <c r="AA3" s="8">
        <v>8928.3043762815887</v>
      </c>
      <c r="AB3" s="8">
        <v>10330.113354377258</v>
      </c>
      <c r="AC3" s="8">
        <v>9188.8952370604893</v>
      </c>
      <c r="AD3" s="8">
        <v>9451.0101021547325</v>
      </c>
      <c r="AE3" s="8">
        <v>11152.626922249634</v>
      </c>
      <c r="AF3" s="8">
        <v>9648.2043896010327</v>
      </c>
      <c r="AG3" s="8">
        <v>9299.8324699152745</v>
      </c>
      <c r="AH3" s="8">
        <v>6953.1206804232424</v>
      </c>
      <c r="AI3" s="8">
        <f>(AH3-B3)/B3*100</f>
        <v>-91.47274003432176</v>
      </c>
      <c r="AJ3" s="8">
        <f t="shared" ref="AJ3:AJ12" si="0">(AH3-AG3)/AG3*100</f>
        <v>-25.233914665490868</v>
      </c>
    </row>
    <row r="4" spans="1:36" s="5" customFormat="1" x14ac:dyDescent="0.2">
      <c r="A4" s="6" t="s">
        <v>3</v>
      </c>
      <c r="B4" s="8">
        <v>35712.220170000663</v>
      </c>
      <c r="C4" s="8">
        <v>38624.635094464364</v>
      </c>
      <c r="D4" s="8">
        <v>37468.050970491924</v>
      </c>
      <c r="E4" s="8">
        <v>35109.380268665976</v>
      </c>
      <c r="F4" s="8">
        <v>35415.029508456122</v>
      </c>
      <c r="G4" s="8">
        <v>35521.045884571809</v>
      </c>
      <c r="H4" s="8">
        <v>33060.845697239216</v>
      </c>
      <c r="I4" s="8">
        <v>30546.530626536063</v>
      </c>
      <c r="J4" s="8">
        <v>32076.178794907926</v>
      </c>
      <c r="K4" s="8">
        <v>28653.724403231303</v>
      </c>
      <c r="L4" s="8">
        <v>26383.674559547471</v>
      </c>
      <c r="M4" s="8">
        <v>25185.380035552058</v>
      </c>
      <c r="N4" s="8">
        <v>25192.932920991123</v>
      </c>
      <c r="O4" s="8">
        <v>25157.540608752162</v>
      </c>
      <c r="P4" s="8">
        <v>23061.337375026029</v>
      </c>
      <c r="Q4" s="8">
        <v>25257.370251480912</v>
      </c>
      <c r="R4" s="8">
        <v>26750.016136584356</v>
      </c>
      <c r="S4" s="8">
        <v>24997.736720970544</v>
      </c>
      <c r="T4" s="8">
        <v>24577.834763236177</v>
      </c>
      <c r="U4" s="8">
        <v>14019.576291107356</v>
      </c>
      <c r="V4" s="8">
        <v>17201.36266802204</v>
      </c>
      <c r="W4" s="8">
        <v>18970.811810860851</v>
      </c>
      <c r="X4" s="8">
        <v>17241.848810981533</v>
      </c>
      <c r="Y4" s="8">
        <v>12838.010239558473</v>
      </c>
      <c r="Z4" s="8">
        <v>13157.044568271505</v>
      </c>
      <c r="AA4" s="8">
        <v>10887.132020330821</v>
      </c>
      <c r="AB4" s="8">
        <v>12041.694619602817</v>
      </c>
      <c r="AC4" s="8">
        <v>11076.819273735722</v>
      </c>
      <c r="AD4" s="8">
        <v>11505.251255659976</v>
      </c>
      <c r="AE4" s="8">
        <v>12661.4019108679</v>
      </c>
      <c r="AF4" s="8">
        <v>10478.676977249208</v>
      </c>
      <c r="AG4" s="8">
        <v>11877.963129884893</v>
      </c>
      <c r="AH4" s="8">
        <v>10465.608451791775</v>
      </c>
      <c r="AI4" s="8">
        <f>(AH4-B4)/B4*100</f>
        <v>-70.69460145022515</v>
      </c>
      <c r="AJ4" s="8">
        <f t="shared" si="0"/>
        <v>-11.890546069634116</v>
      </c>
    </row>
    <row r="5" spans="1:36" s="5" customFormat="1" x14ac:dyDescent="0.2">
      <c r="A5" s="6" t="s">
        <v>4</v>
      </c>
      <c r="B5" s="9">
        <v>13915.051393319882</v>
      </c>
      <c r="C5" s="9">
        <v>13441.682840753851</v>
      </c>
      <c r="D5" s="9">
        <v>12843.859907773362</v>
      </c>
      <c r="E5" s="9">
        <v>12428.164809006923</v>
      </c>
      <c r="F5" s="9">
        <v>13061.300702860419</v>
      </c>
      <c r="G5" s="9">
        <v>13709.695394942366</v>
      </c>
      <c r="H5" s="9">
        <v>12824.910945959215</v>
      </c>
      <c r="I5" s="9">
        <v>13402.587343702342</v>
      </c>
      <c r="J5" s="9">
        <v>13309.215747620174</v>
      </c>
      <c r="K5" s="9">
        <v>12813.189038637971</v>
      </c>
      <c r="L5" s="9">
        <v>11852.082416102923</v>
      </c>
      <c r="M5" s="9">
        <v>10848.649753053236</v>
      </c>
      <c r="N5" s="9">
        <v>10368.795272543177</v>
      </c>
      <c r="O5" s="9">
        <v>10237.220032418954</v>
      </c>
      <c r="P5" s="9">
        <v>10834.58457404239</v>
      </c>
      <c r="Q5" s="9">
        <v>11180.657815066865</v>
      </c>
      <c r="R5" s="9">
        <v>11920.648884716175</v>
      </c>
      <c r="S5" s="9">
        <v>11880.586193287203</v>
      </c>
      <c r="T5" s="9">
        <v>11184.550039893409</v>
      </c>
      <c r="U5" s="9">
        <v>7724.9072785740827</v>
      </c>
      <c r="V5" s="9">
        <v>9904.1483301962107</v>
      </c>
      <c r="W5" s="9">
        <v>10745.021617318791</v>
      </c>
      <c r="X5" s="9">
        <v>10038.380103675689</v>
      </c>
      <c r="Y5" s="9">
        <v>8785.7730952571546</v>
      </c>
      <c r="Z5" s="9">
        <v>8620.8037273517402</v>
      </c>
      <c r="AA5" s="9">
        <v>8209.9446098958797</v>
      </c>
      <c r="AB5" s="9">
        <v>8430.8886951422464</v>
      </c>
      <c r="AC5" s="9">
        <v>8658.2495066999181</v>
      </c>
      <c r="AD5" s="9">
        <v>8697.781806465704</v>
      </c>
      <c r="AE5" s="9">
        <v>8438.0401779095337</v>
      </c>
      <c r="AF5" s="9">
        <v>7336.164735634693</v>
      </c>
      <c r="AG5" s="8">
        <v>8754.752336530446</v>
      </c>
      <c r="AH5" s="8">
        <v>8247.5410506968874</v>
      </c>
      <c r="AI5" s="8">
        <f>(AH5-B5)/B5*100</f>
        <v>-40.729352572450885</v>
      </c>
      <c r="AJ5" s="8">
        <f t="shared" si="0"/>
        <v>-5.7935537904041841</v>
      </c>
    </row>
    <row r="6" spans="1:36" s="5" customFormat="1" x14ac:dyDescent="0.2">
      <c r="A6" s="6" t="s">
        <v>5</v>
      </c>
      <c r="B6" s="10">
        <v>473240.44766881492</v>
      </c>
      <c r="C6" s="10">
        <v>461340.13048919628</v>
      </c>
      <c r="D6" s="10">
        <v>452841.33180117822</v>
      </c>
      <c r="E6" s="10">
        <v>548307.3418781365</v>
      </c>
      <c r="F6" s="10">
        <v>553649.79207239707</v>
      </c>
      <c r="G6" s="10">
        <v>491651.9189878871</v>
      </c>
      <c r="H6" s="10">
        <v>441784.75445703702</v>
      </c>
      <c r="I6" s="10">
        <v>458063.37029506062</v>
      </c>
      <c r="J6" s="10">
        <v>439272.67088496027</v>
      </c>
      <c r="K6" s="10">
        <v>417291.93382088246</v>
      </c>
      <c r="L6" s="10">
        <v>383636.73734046286</v>
      </c>
      <c r="M6" s="10">
        <v>377903.03034215275</v>
      </c>
      <c r="N6" s="10">
        <v>345935.93921419082</v>
      </c>
      <c r="O6" s="10">
        <v>353465.65385141352</v>
      </c>
      <c r="P6" s="10">
        <v>349026.98799136566</v>
      </c>
      <c r="Q6" s="10">
        <v>394421.57353871188</v>
      </c>
      <c r="R6" s="10">
        <v>395517.02351693122</v>
      </c>
      <c r="S6" s="10">
        <v>318996.64368956373</v>
      </c>
      <c r="T6" s="10">
        <v>335441.57025338738</v>
      </c>
      <c r="U6" s="10">
        <v>190435.90683892489</v>
      </c>
      <c r="V6" s="10">
        <v>276512.00975186669</v>
      </c>
      <c r="W6" s="10">
        <v>320416.20702237688</v>
      </c>
      <c r="X6" s="10">
        <v>265667.34567458014</v>
      </c>
      <c r="Y6" s="10">
        <v>157973.85954060545</v>
      </c>
      <c r="Z6" s="10">
        <v>170606.88276022431</v>
      </c>
      <c r="AA6" s="10">
        <v>134211.9229740577</v>
      </c>
      <c r="AB6" s="10">
        <v>149761.08721409435</v>
      </c>
      <c r="AC6" s="10">
        <v>128113.41963776969</v>
      </c>
      <c r="AD6" s="10">
        <v>122794.5873826492</v>
      </c>
      <c r="AE6" s="10">
        <v>147925.02305856769</v>
      </c>
      <c r="AF6" s="10">
        <v>120031.60226497482</v>
      </c>
      <c r="AG6" s="11">
        <v>129768.34048042214</v>
      </c>
      <c r="AH6" s="11">
        <v>114804.96248885576</v>
      </c>
      <c r="AI6" s="8">
        <f>(AH6-B6)/B6*100</f>
        <v>-75.740669874186437</v>
      </c>
      <c r="AJ6" s="8">
        <f t="shared" si="0"/>
        <v>-11.530838674648743</v>
      </c>
    </row>
    <row r="7" spans="1:36" s="5" customFormat="1" ht="18.75" x14ac:dyDescent="0.35">
      <c r="A7" s="6" t="s">
        <v>18</v>
      </c>
      <c r="B7" s="7">
        <f t="shared" ref="B7:AH7" si="1">+B2/B12</f>
        <v>2230.6371382682382</v>
      </c>
      <c r="C7" s="7">
        <f t="shared" si="1"/>
        <v>2270.4841797699037</v>
      </c>
      <c r="D7" s="7">
        <f t="shared" si="1"/>
        <v>2055.9631069045045</v>
      </c>
      <c r="E7" s="7">
        <f t="shared" si="1"/>
        <v>1994.1078733633553</v>
      </c>
      <c r="F7" s="7">
        <f t="shared" si="1"/>
        <v>1651.8125743702476</v>
      </c>
      <c r="G7" s="7">
        <f t="shared" si="1"/>
        <v>1819.9124305905002</v>
      </c>
      <c r="H7" s="7">
        <f t="shared" si="1"/>
        <v>1941.1766131221073</v>
      </c>
      <c r="I7" s="7">
        <f t="shared" si="1"/>
        <v>2208.2268877523361</v>
      </c>
      <c r="J7" s="7">
        <f t="shared" si="1"/>
        <v>2270.9918751562523</v>
      </c>
      <c r="K7" s="7">
        <f t="shared" si="1"/>
        <v>2127.7946054481613</v>
      </c>
      <c r="L7" s="7">
        <f t="shared" si="1"/>
        <v>2025.0958114791895</v>
      </c>
      <c r="M7" s="7">
        <f t="shared" si="1"/>
        <v>2249.0288080264772</v>
      </c>
      <c r="N7" s="7">
        <f t="shared" si="1"/>
        <v>2402.0205984171007</v>
      </c>
      <c r="O7" s="7">
        <f t="shared" si="1"/>
        <v>2302.1990220190978</v>
      </c>
      <c r="P7" s="7">
        <f t="shared" si="1"/>
        <v>2429.1782553038092</v>
      </c>
      <c r="Q7" s="7">
        <f t="shared" si="1"/>
        <v>2617.8092929252507</v>
      </c>
      <c r="R7" s="7">
        <f t="shared" si="1"/>
        <v>2568.4059231525607</v>
      </c>
      <c r="S7" s="7">
        <f t="shared" si="1"/>
        <v>2270.528649247176</v>
      </c>
      <c r="T7" s="7">
        <f t="shared" si="1"/>
        <v>2332.8929401333039</v>
      </c>
      <c r="U7" s="7">
        <f t="shared" si="1"/>
        <v>2318.9606238025417</v>
      </c>
      <c r="V7" s="7">
        <f t="shared" si="1"/>
        <v>2142.9488174868693</v>
      </c>
      <c r="W7" s="7">
        <f t="shared" si="1"/>
        <v>2280.8018402196667</v>
      </c>
      <c r="X7" s="7">
        <f t="shared" si="1"/>
        <v>1702.9507435319772</v>
      </c>
      <c r="Y7" s="7">
        <f t="shared" si="1"/>
        <v>1262.9343935011716</v>
      </c>
      <c r="Z7" s="7">
        <f t="shared" si="1"/>
        <v>1115.4181100351047</v>
      </c>
      <c r="AA7" s="7">
        <f t="shared" si="1"/>
        <v>903.91980646562308</v>
      </c>
      <c r="AB7" s="7">
        <f t="shared" si="1"/>
        <v>922.88605004190481</v>
      </c>
      <c r="AC7" s="7">
        <f t="shared" si="1"/>
        <v>823.49233784641342</v>
      </c>
      <c r="AD7" s="7">
        <f t="shared" si="1"/>
        <v>1003.2885934685577</v>
      </c>
      <c r="AE7" s="7">
        <f t="shared" si="1"/>
        <v>970.1274001799145</v>
      </c>
      <c r="AF7" s="7">
        <f t="shared" si="1"/>
        <v>845.00072443445958</v>
      </c>
      <c r="AG7" s="7">
        <f t="shared" si="1"/>
        <v>1234.6104108429379</v>
      </c>
      <c r="AH7" s="7">
        <f t="shared" si="1"/>
        <v>1123.8445648791767</v>
      </c>
      <c r="AI7" s="8">
        <f>(AH7-B7)/B7*100</f>
        <v>-49.617777557865075</v>
      </c>
      <c r="AJ7" s="8">
        <f t="shared" si="0"/>
        <v>-8.9717246016202896</v>
      </c>
    </row>
    <row r="8" spans="1:36" s="5" customFormat="1" x14ac:dyDescent="0.2">
      <c r="A8" s="6" t="s">
        <v>6</v>
      </c>
      <c r="B8" s="8">
        <f t="shared" ref="B8:AH8" si="2">B3/B12</f>
        <v>10.338670579726106</v>
      </c>
      <c r="C8" s="8">
        <f t="shared" si="2"/>
        <v>11.066743356807885</v>
      </c>
      <c r="D8" s="8">
        <f t="shared" si="2"/>
        <v>10.532670969725224</v>
      </c>
      <c r="E8" s="8">
        <f t="shared" si="2"/>
        <v>9.9689317856886319</v>
      </c>
      <c r="F8" s="8">
        <f t="shared" si="2"/>
        <v>8.9891773039641869</v>
      </c>
      <c r="G8" s="8">
        <f t="shared" si="2"/>
        <v>9.1042574007858494</v>
      </c>
      <c r="H8" s="8">
        <f t="shared" si="2"/>
        <v>10.191735953831703</v>
      </c>
      <c r="I8" s="8">
        <f t="shared" si="2"/>
        <v>8.8053255593890771</v>
      </c>
      <c r="J8" s="8">
        <f t="shared" si="2"/>
        <v>8.3174755452263991</v>
      </c>
      <c r="K8" s="8">
        <f t="shared" si="2"/>
        <v>7.7315736415630827</v>
      </c>
      <c r="L8" s="8">
        <f t="shared" si="2"/>
        <v>5.8406430507815701</v>
      </c>
      <c r="M8" s="8">
        <f t="shared" si="2"/>
        <v>5.1001644993155981</v>
      </c>
      <c r="N8" s="8">
        <f t="shared" si="2"/>
        <v>4.7051846378939173</v>
      </c>
      <c r="O8" s="8">
        <f t="shared" si="2"/>
        <v>4.4091952715752756</v>
      </c>
      <c r="P8" s="8">
        <f t="shared" si="2"/>
        <v>4.3640688070564222</v>
      </c>
      <c r="Q8" s="8">
        <f t="shared" si="2"/>
        <v>4.4858709578965072</v>
      </c>
      <c r="R8" s="8">
        <f t="shared" si="2"/>
        <v>4.8548106834759217</v>
      </c>
      <c r="S8" s="8">
        <f t="shared" si="2"/>
        <v>4.0823343771221223</v>
      </c>
      <c r="T8" s="8">
        <f t="shared" si="2"/>
        <v>4.2433275822721424</v>
      </c>
      <c r="U8" s="8">
        <f t="shared" si="2"/>
        <v>3.1778624774726758</v>
      </c>
      <c r="V8" s="8">
        <f t="shared" si="2"/>
        <v>2.5574348273633358</v>
      </c>
      <c r="W8" s="8">
        <f t="shared" si="2"/>
        <v>3.1397596223946902</v>
      </c>
      <c r="X8" s="8">
        <f t="shared" si="2"/>
        <v>2.3514329238842064</v>
      </c>
      <c r="Y8" s="8">
        <f t="shared" si="2"/>
        <v>1.4571822573673026</v>
      </c>
      <c r="Z8" s="8">
        <f t="shared" si="2"/>
        <v>1.2643401878145961</v>
      </c>
      <c r="AA8" s="8">
        <f t="shared" si="2"/>
        <v>0.98549669153300745</v>
      </c>
      <c r="AB8" s="8">
        <f t="shared" si="2"/>
        <v>1.0310111737606302</v>
      </c>
      <c r="AC8" s="8">
        <f t="shared" si="2"/>
        <v>0.91097316688581131</v>
      </c>
      <c r="AD8" s="8">
        <f t="shared" si="2"/>
        <v>1.1468698171459624</v>
      </c>
      <c r="AE8" s="8">
        <f t="shared" si="2"/>
        <v>1.3625523111812481</v>
      </c>
      <c r="AF8" s="8">
        <f t="shared" si="2"/>
        <v>1.2907469517453121</v>
      </c>
      <c r="AG8" s="8">
        <f t="shared" si="2"/>
        <v>1.4856437058556622</v>
      </c>
      <c r="AH8" s="8">
        <f t="shared" si="2"/>
        <v>1.1631960453063508</v>
      </c>
      <c r="AI8" s="8">
        <f>(AH8-B8)/B8*100</f>
        <v>-88.74907526711074</v>
      </c>
      <c r="AJ8" s="8">
        <f t="shared" si="0"/>
        <v>-21.70423899609203</v>
      </c>
    </row>
    <row r="9" spans="1:36" s="5" customFormat="1" x14ac:dyDescent="0.2">
      <c r="A9" s="6" t="s">
        <v>7</v>
      </c>
      <c r="B9" s="8">
        <f t="shared" ref="B9:AH9" si="3">B4/B12</f>
        <v>4.5280507332653492</v>
      </c>
      <c r="C9" s="8">
        <f t="shared" si="3"/>
        <v>4.8631016850851463</v>
      </c>
      <c r="D9" s="8">
        <f t="shared" si="3"/>
        <v>4.7312452458448258</v>
      </c>
      <c r="E9" s="8">
        <f t="shared" si="3"/>
        <v>4.4117979276521622</v>
      </c>
      <c r="F9" s="8">
        <f t="shared" si="3"/>
        <v>3.6946540759000404</v>
      </c>
      <c r="G9" s="8">
        <f t="shared" si="3"/>
        <v>3.9343677600208022</v>
      </c>
      <c r="H9" s="8">
        <f t="shared" si="3"/>
        <v>4.0749954637856325</v>
      </c>
      <c r="I9" s="8">
        <f t="shared" si="3"/>
        <v>3.6080142005995612</v>
      </c>
      <c r="J9" s="8">
        <f t="shared" si="3"/>
        <v>3.8524854127271984</v>
      </c>
      <c r="K9" s="8">
        <f t="shared" si="3"/>
        <v>3.5648715324132603</v>
      </c>
      <c r="L9" s="8">
        <f t="shared" si="3"/>
        <v>3.2513031201690086</v>
      </c>
      <c r="M9" s="8">
        <f t="shared" si="3"/>
        <v>3.3650050151048245</v>
      </c>
      <c r="N9" s="8">
        <f t="shared" si="3"/>
        <v>3.5602850328558278</v>
      </c>
      <c r="O9" s="8">
        <f t="shared" si="3"/>
        <v>3.3942551888545509</v>
      </c>
      <c r="P9" s="8">
        <f t="shared" si="3"/>
        <v>3.2674502862077999</v>
      </c>
      <c r="Q9" s="8">
        <f t="shared" si="3"/>
        <v>3.3870231392204624</v>
      </c>
      <c r="R9" s="8">
        <f t="shared" si="3"/>
        <v>3.6002228955982227</v>
      </c>
      <c r="S9" s="8">
        <f t="shared" si="3"/>
        <v>3.251907314978411</v>
      </c>
      <c r="T9" s="8">
        <f t="shared" si="3"/>
        <v>3.4226677384779314</v>
      </c>
      <c r="U9" s="8">
        <f t="shared" si="3"/>
        <v>2.7622603718145085</v>
      </c>
      <c r="V9" s="8">
        <f t="shared" si="3"/>
        <v>2.5622049107055993</v>
      </c>
      <c r="W9" s="8">
        <f t="shared" si="3"/>
        <v>2.7860149811083152</v>
      </c>
      <c r="X9" s="8">
        <f t="shared" si="3"/>
        <v>2.2140131505189702</v>
      </c>
      <c r="Y9" s="8">
        <f t="shared" si="3"/>
        <v>1.5681544748871308</v>
      </c>
      <c r="Z9" s="8">
        <f t="shared" si="3"/>
        <v>1.4783362249319101</v>
      </c>
      <c r="AA9" s="8">
        <f t="shared" si="3"/>
        <v>1.2017099926411272</v>
      </c>
      <c r="AB9" s="8">
        <f t="shared" si="3"/>
        <v>1.2018378964411858</v>
      </c>
      <c r="AC9" s="8">
        <f t="shared" si="3"/>
        <v>1.0981390986066801</v>
      </c>
      <c r="AD9" s="8">
        <f t="shared" si="3"/>
        <v>1.3961497513148124</v>
      </c>
      <c r="AE9" s="8">
        <f t="shared" si="3"/>
        <v>1.546884205552516</v>
      </c>
      <c r="AF9" s="8">
        <f t="shared" si="3"/>
        <v>1.4018484497784864</v>
      </c>
      <c r="AG9" s="8">
        <f t="shared" si="3"/>
        <v>1.8974988226277025</v>
      </c>
      <c r="AH9" s="8">
        <f t="shared" si="3"/>
        <v>1.7508044117692343</v>
      </c>
      <c r="AI9" s="8">
        <f>(AH9-B9)/B9*100</f>
        <v>-61.334258052655187</v>
      </c>
      <c r="AJ9" s="8">
        <f t="shared" si="0"/>
        <v>-7.7309355404670157</v>
      </c>
    </row>
    <row r="10" spans="1:36" s="5" customFormat="1" x14ac:dyDescent="0.2">
      <c r="A10" s="6" t="s">
        <v>8</v>
      </c>
      <c r="B10" s="8">
        <f t="shared" ref="B10:AH10" si="4">B5/B12</f>
        <v>1.7643276829334675</v>
      </c>
      <c r="C10" s="8">
        <f t="shared" si="4"/>
        <v>1.6923983958263633</v>
      </c>
      <c r="D10" s="8">
        <f t="shared" si="4"/>
        <v>1.6218471351714363</v>
      </c>
      <c r="E10" s="8">
        <f t="shared" si="4"/>
        <v>1.5617066245350628</v>
      </c>
      <c r="F10" s="8">
        <f t="shared" si="4"/>
        <v>1.3626132336514609</v>
      </c>
      <c r="G10" s="8">
        <f t="shared" si="4"/>
        <v>1.5185077527515802</v>
      </c>
      <c r="H10" s="8">
        <f t="shared" si="4"/>
        <v>1.5807657918624465</v>
      </c>
      <c r="I10" s="8">
        <f t="shared" si="4"/>
        <v>1.5830513144705884</v>
      </c>
      <c r="J10" s="8">
        <f t="shared" si="4"/>
        <v>1.5984933819699707</v>
      </c>
      <c r="K10" s="8">
        <f t="shared" si="4"/>
        <v>1.5941164296994166</v>
      </c>
      <c r="L10" s="8">
        <f t="shared" si="4"/>
        <v>1.4605513895725</v>
      </c>
      <c r="M10" s="8">
        <f t="shared" si="4"/>
        <v>1.4494822303498212</v>
      </c>
      <c r="N10" s="8">
        <f t="shared" si="4"/>
        <v>1.4653262775459894</v>
      </c>
      <c r="O10" s="8">
        <f t="shared" si="4"/>
        <v>1.3812056494264489</v>
      </c>
      <c r="P10" s="8">
        <f t="shared" si="4"/>
        <v>1.5351003236150116</v>
      </c>
      <c r="Q10" s="8">
        <f t="shared" si="4"/>
        <v>1.4993305460657447</v>
      </c>
      <c r="R10" s="8">
        <f t="shared" si="4"/>
        <v>1.6043726039644384</v>
      </c>
      <c r="S10" s="8">
        <f t="shared" si="4"/>
        <v>1.5455225238760004</v>
      </c>
      <c r="T10" s="8">
        <f t="shared" si="4"/>
        <v>1.5575415393465177</v>
      </c>
      <c r="U10" s="8">
        <f t="shared" si="4"/>
        <v>1.5220292545561105</v>
      </c>
      <c r="V10" s="8">
        <f t="shared" si="4"/>
        <v>1.475258558158369</v>
      </c>
      <c r="W10" s="8">
        <f t="shared" si="4"/>
        <v>1.5779921015844198</v>
      </c>
      <c r="X10" s="8">
        <f t="shared" si="4"/>
        <v>1.2890210210688386</v>
      </c>
      <c r="Y10" s="8">
        <f t="shared" si="4"/>
        <v>1.0731763830673109</v>
      </c>
      <c r="Z10" s="8">
        <f t="shared" si="4"/>
        <v>0.96864051588801459</v>
      </c>
      <c r="AA10" s="8">
        <f t="shared" si="4"/>
        <v>0.90620490853956304</v>
      </c>
      <c r="AB10" s="8">
        <f t="shared" si="4"/>
        <v>0.84145644401283981</v>
      </c>
      <c r="AC10" s="8">
        <f t="shared" si="4"/>
        <v>0.85836575228265555</v>
      </c>
      <c r="AD10" s="8">
        <f t="shared" si="4"/>
        <v>1.0554663810678344</v>
      </c>
      <c r="AE10" s="8">
        <f t="shared" si="4"/>
        <v>1.0309025152911429</v>
      </c>
      <c r="AF10" s="8">
        <f t="shared" si="4"/>
        <v>0.98143985011634849</v>
      </c>
      <c r="AG10" s="8">
        <f t="shared" si="4"/>
        <v>1.3985674201301073</v>
      </c>
      <c r="AH10" s="8">
        <f t="shared" si="4"/>
        <v>1.3797412089629428</v>
      </c>
      <c r="AI10" s="8">
        <f>(AH10-B10)/B10*100</f>
        <v>-21.797905099527217</v>
      </c>
      <c r="AJ10" s="8">
        <f t="shared" si="0"/>
        <v>-1.3461068015879456</v>
      </c>
    </row>
    <row r="11" spans="1:36" s="5" customFormat="1" x14ac:dyDescent="0.2">
      <c r="A11" s="6" t="s">
        <v>9</v>
      </c>
      <c r="B11" s="8">
        <f t="shared" ref="B11:AH11" si="5">B6/B12</f>
        <v>60.003459484651799</v>
      </c>
      <c r="C11" s="8">
        <f t="shared" si="5"/>
        <v>58.085829432235947</v>
      </c>
      <c r="D11" s="8">
        <f t="shared" si="5"/>
        <v>57.18214165699996</v>
      </c>
      <c r="E11" s="8">
        <f t="shared" si="5"/>
        <v>68.899569747556299</v>
      </c>
      <c r="F11" s="8">
        <f t="shared" si="5"/>
        <v>57.759219441369453</v>
      </c>
      <c r="G11" s="8">
        <f t="shared" si="5"/>
        <v>54.456151586979658</v>
      </c>
      <c r="H11" s="8">
        <f t="shared" si="5"/>
        <v>54.453261325145384</v>
      </c>
      <c r="I11" s="8">
        <f t="shared" si="5"/>
        <v>54.104315969793255</v>
      </c>
      <c r="J11" s="8">
        <f t="shared" si="5"/>
        <v>52.758514897125934</v>
      </c>
      <c r="K11" s="8">
        <f t="shared" si="5"/>
        <v>51.916187740536273</v>
      </c>
      <c r="L11" s="8">
        <f t="shared" si="5"/>
        <v>47.276178998923307</v>
      </c>
      <c r="M11" s="8">
        <f t="shared" si="5"/>
        <v>50.49141964622256</v>
      </c>
      <c r="N11" s="8">
        <f t="shared" si="5"/>
        <v>48.887938160030359</v>
      </c>
      <c r="O11" s="8">
        <f t="shared" si="5"/>
        <v>47.68958334701604</v>
      </c>
      <c r="P11" s="8">
        <f t="shared" si="5"/>
        <v>49.451959930201006</v>
      </c>
      <c r="Q11" s="8">
        <f t="shared" si="5"/>
        <v>52.892085869669422</v>
      </c>
      <c r="R11" s="8">
        <f t="shared" si="5"/>
        <v>53.231722792012384</v>
      </c>
      <c r="S11" s="8">
        <f t="shared" si="5"/>
        <v>41.497657593834312</v>
      </c>
      <c r="T11" s="8">
        <f t="shared" si="5"/>
        <v>46.713026257626119</v>
      </c>
      <c r="U11" s="8">
        <f t="shared" si="5"/>
        <v>37.521359269993475</v>
      </c>
      <c r="V11" s="8">
        <f t="shared" si="5"/>
        <v>41.187459559375391</v>
      </c>
      <c r="W11" s="8">
        <f t="shared" si="5"/>
        <v>47.055674889104147</v>
      </c>
      <c r="X11" s="8">
        <f t="shared" si="5"/>
        <v>34.11414886159794</v>
      </c>
      <c r="Y11" s="8">
        <f t="shared" si="5"/>
        <v>19.296402645828657</v>
      </c>
      <c r="Z11" s="8">
        <f t="shared" si="5"/>
        <v>19.169528057643831</v>
      </c>
      <c r="AA11" s="8">
        <f t="shared" si="5"/>
        <v>14.81416856783974</v>
      </c>
      <c r="AB11" s="8">
        <f t="shared" si="5"/>
        <v>14.947111325438087</v>
      </c>
      <c r="AC11" s="8">
        <f t="shared" si="5"/>
        <v>12.700970529872379</v>
      </c>
      <c r="AD11" s="8">
        <f t="shared" si="5"/>
        <v>14.900989889529917</v>
      </c>
      <c r="AE11" s="8">
        <f t="shared" si="5"/>
        <v>18.072475969574921</v>
      </c>
      <c r="AF11" s="8">
        <f t="shared" si="5"/>
        <v>16.057954255571957</v>
      </c>
      <c r="AG11" s="8">
        <f t="shared" si="5"/>
        <v>20.730429163938485</v>
      </c>
      <c r="AH11" s="8">
        <f t="shared" si="5"/>
        <v>19.205862300732026</v>
      </c>
      <c r="AI11" s="8">
        <f>(AH11-B11)/B11*100</f>
        <v>-67.992075014200367</v>
      </c>
      <c r="AJ11" s="8">
        <f t="shared" si="0"/>
        <v>-7.3542465095634002</v>
      </c>
    </row>
    <row r="12" spans="1:36" s="5" customFormat="1" x14ac:dyDescent="0.2">
      <c r="A12" s="6" t="s">
        <v>10</v>
      </c>
      <c r="B12" s="7">
        <v>7886.8860517928042</v>
      </c>
      <c r="C12" s="7">
        <v>7942.3868953684241</v>
      </c>
      <c r="D12" s="7">
        <v>7919.2789685544003</v>
      </c>
      <c r="E12" s="7">
        <v>7958.0662678606004</v>
      </c>
      <c r="F12" s="7">
        <v>9585.4791222447002</v>
      </c>
      <c r="G12" s="12">
        <v>9028.4</v>
      </c>
      <c r="H12" s="12">
        <v>8113.1</v>
      </c>
      <c r="I12" s="12">
        <v>8466.2999999999993</v>
      </c>
      <c r="J12" s="12">
        <v>8326.1</v>
      </c>
      <c r="K12" s="12">
        <v>8037.8</v>
      </c>
      <c r="L12" s="12">
        <v>8114.8</v>
      </c>
      <c r="M12" s="12">
        <v>7484.5</v>
      </c>
      <c r="N12" s="12">
        <v>7076.1</v>
      </c>
      <c r="O12" s="12">
        <v>7411.8</v>
      </c>
      <c r="P12" s="12">
        <v>7057.9</v>
      </c>
      <c r="Q12" s="12">
        <v>7457.1</v>
      </c>
      <c r="R12" s="12">
        <v>7430.1</v>
      </c>
      <c r="S12" s="12">
        <v>7687.1</v>
      </c>
      <c r="T12" s="12">
        <v>7180.9</v>
      </c>
      <c r="U12" s="12">
        <v>5075.3999999999996</v>
      </c>
      <c r="V12" s="12">
        <v>6713.5</v>
      </c>
      <c r="W12" s="12">
        <v>6809.3</v>
      </c>
      <c r="X12" s="12">
        <v>7787.6</v>
      </c>
      <c r="Y12" s="12">
        <v>8186.7</v>
      </c>
      <c r="Z12" s="12">
        <v>8899.9</v>
      </c>
      <c r="AA12" s="12">
        <v>9059.7000000000007</v>
      </c>
      <c r="AB12" s="12">
        <v>10019.4</v>
      </c>
      <c r="AC12" s="12">
        <v>10086.9</v>
      </c>
      <c r="AD12" s="12">
        <v>8240.7000000000007</v>
      </c>
      <c r="AE12" s="12">
        <v>8185.1</v>
      </c>
      <c r="AF12" s="12">
        <v>7474.9</v>
      </c>
      <c r="AG12" s="12">
        <v>6259.8</v>
      </c>
      <c r="AH12" s="12">
        <v>5977.6</v>
      </c>
      <c r="AI12" s="8">
        <f>(AH12-B12)/B12*100</f>
        <v>-24.2083635956525</v>
      </c>
      <c r="AJ12" s="8">
        <f t="shared" si="0"/>
        <v>-4.5081312501996837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2AB0E-72BC-44F5-BB5C-FC8BDD47E062}">
  <dimension ref="A1:B4"/>
  <sheetViews>
    <sheetView tabSelected="1" workbookViewId="0">
      <selection activeCell="F14" sqref="F14"/>
    </sheetView>
  </sheetViews>
  <sheetFormatPr defaultRowHeight="15" x14ac:dyDescent="0.25"/>
  <cols>
    <col min="1" max="1" width="8.85546875" style="2"/>
  </cols>
  <sheetData>
    <row r="1" spans="1:2" x14ac:dyDescent="0.25">
      <c r="A1" s="2" t="s">
        <v>11</v>
      </c>
      <c r="B1" t="s">
        <v>12</v>
      </c>
    </row>
    <row r="2" spans="1:2" x14ac:dyDescent="0.25">
      <c r="A2" s="2" t="s">
        <v>13</v>
      </c>
      <c r="B2" t="s">
        <v>14</v>
      </c>
    </row>
    <row r="3" spans="1:2" x14ac:dyDescent="0.25">
      <c r="A3" s="2" t="s">
        <v>15</v>
      </c>
    </row>
    <row r="4" spans="1:2" x14ac:dyDescent="0.25">
      <c r="A4" s="2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Finocchiaro Giovanni</dc:creator>
  <cp:lastModifiedBy>Finocchiaro Giovanni</cp:lastModifiedBy>
  <dcterms:created xsi:type="dcterms:W3CDTF">2025-11-21T13:31:43Z</dcterms:created>
  <dcterms:modified xsi:type="dcterms:W3CDTF">2025-11-27T09:38:44Z</dcterms:modified>
</cp:coreProperties>
</file>