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ERIC_FRANE/Popolazione esposta a frane/"/>
    </mc:Choice>
  </mc:AlternateContent>
  <xr:revisionPtr revIDLastSave="7" documentId="13_ncr:1_{ED4EBDE1-64DF-4B76-B369-0F54FCD9F102}" xr6:coauthVersionLast="47" xr6:coauthVersionMax="47" xr10:uidLastSave="{DC8CCF49-E130-4759-A6DA-61E2AAC4356B}"/>
  <bookViews>
    <workbookView xWindow="-120" yWindow="-120" windowWidth="29040" windowHeight="15720" tabRatio="833" xr2:uid="{00000000-000D-0000-FFFF-FFFF00000000}"/>
  </bookViews>
  <sheets>
    <sheet name="Popolazione_frane_Regioni" sheetId="9" r:id="rId1"/>
    <sheet name="Metadati" sheetId="10" r:id="rId2"/>
  </sheets>
  <definedNames>
    <definedName name="_xlnm._FilterDatabase" localSheetId="0" hidden="1">Popolazione_frane_Regioni!#REF!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9" l="1"/>
  <c r="K25" i="9"/>
  <c r="I25" i="9"/>
  <c r="H27" i="9"/>
  <c r="G27" i="9"/>
  <c r="F27" i="9"/>
  <c r="E27" i="9"/>
  <c r="D27" i="9"/>
  <c r="K26" i="9"/>
  <c r="L26" i="9" s="1"/>
  <c r="L25" i="9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K6" i="9"/>
  <c r="L6" i="9" s="1"/>
  <c r="K5" i="9"/>
  <c r="L5" i="9" s="1"/>
  <c r="I10" i="9"/>
  <c r="J10" i="9" s="1"/>
  <c r="I9" i="9"/>
  <c r="J9" i="9" s="1"/>
  <c r="K27" i="9" l="1"/>
  <c r="L27" i="9" s="1"/>
  <c r="I26" i="9"/>
  <c r="J26" i="9" s="1"/>
  <c r="J25" i="9"/>
  <c r="I24" i="9"/>
  <c r="J24" i="9" s="1"/>
  <c r="I23" i="9"/>
  <c r="J23" i="9" s="1"/>
  <c r="I22" i="9"/>
  <c r="J22" i="9" s="1"/>
  <c r="I21" i="9"/>
  <c r="J21" i="9" s="1"/>
  <c r="I20" i="9"/>
  <c r="J20" i="9" s="1"/>
  <c r="I19" i="9"/>
  <c r="J19" i="9" s="1"/>
  <c r="I18" i="9"/>
  <c r="J18" i="9" s="1"/>
  <c r="I17" i="9"/>
  <c r="J17" i="9" s="1"/>
  <c r="I16" i="9"/>
  <c r="J16" i="9" s="1"/>
  <c r="I15" i="9"/>
  <c r="J15" i="9" s="1"/>
  <c r="I14" i="9"/>
  <c r="J14" i="9" s="1"/>
  <c r="I13" i="9"/>
  <c r="J13" i="9" s="1"/>
  <c r="I12" i="9"/>
  <c r="J12" i="9" s="1"/>
  <c r="I11" i="9"/>
  <c r="J11" i="9" s="1"/>
  <c r="I8" i="9"/>
  <c r="J8" i="9" s="1"/>
  <c r="I7" i="9"/>
  <c r="J7" i="9" s="1"/>
  <c r="I6" i="9"/>
  <c r="J6" i="9" s="1"/>
  <c r="I5" i="9"/>
  <c r="I27" i="9" l="1"/>
  <c r="J27" i="9" s="1"/>
  <c r="J5" i="9"/>
</calcChain>
</file>

<file path=xl/sharedStrings.xml><?xml version="1.0" encoding="utf-8"?>
<sst xmlns="http://schemas.openxmlformats.org/spreadsheetml/2006/main" count="58" uniqueCount="49">
  <si>
    <t>COD REG</t>
  </si>
  <si>
    <t>Regione</t>
  </si>
  <si>
    <t>Piemonte</t>
  </si>
  <si>
    <t>Valle D'Aosta</t>
  </si>
  <si>
    <t>Lombardia</t>
  </si>
  <si>
    <t>Trentino-Alto Adige</t>
  </si>
  <si>
    <t>Veneto</t>
  </si>
  <si>
    <t>Friuli 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</si>
  <si>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</si>
  <si>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</si>
  <si>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</si>
  <si>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</si>
  <si>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</si>
  <si>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</si>
  <si>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</si>
  <si>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</si>
  <si>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</si>
  <si>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</si>
  <si>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</si>
  <si>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</si>
  <si>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</si>
  <si>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</si>
  <si>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Totale Italia</t>
  </si>
  <si>
    <t>%</t>
  </si>
  <si>
    <t>Molto elevata</t>
  </si>
  <si>
    <t>Elevata</t>
  </si>
  <si>
    <t>Media</t>
  </si>
  <si>
    <t>Moderata</t>
  </si>
  <si>
    <t>P4</t>
  </si>
  <si>
    <t>P3</t>
  </si>
  <si>
    <t>P2</t>
  </si>
  <si>
    <t>P1</t>
  </si>
  <si>
    <t>AA</t>
  </si>
  <si>
    <t>P4 + P3</t>
  </si>
  <si>
    <t>n. ab.</t>
  </si>
  <si>
    <t>P4 + P3 + P2 + P1 + AA</t>
  </si>
  <si>
    <t>Bolzano</t>
  </si>
  <si>
    <t>Trento</t>
  </si>
  <si>
    <t>Popolazione a rischio residente in aree a pericolosità da frana</t>
  </si>
  <si>
    <t>Popolazione a rischio residente in aree di attenzione</t>
  </si>
  <si>
    <t>Popolazione a rischio residente in aree a pericolosità da frana elevata e molto elevata</t>
  </si>
  <si>
    <t>Fonte</t>
  </si>
  <si>
    <t>ISPRA</t>
  </si>
  <si>
    <t>Legenda</t>
  </si>
  <si>
    <t>Note</t>
  </si>
  <si>
    <t>Popolazione residente *</t>
  </si>
  <si>
    <t>Titolo</t>
  </si>
  <si>
    <t>Tabella 1: Popolazione a rischio frane su base regionale – elaborazione 2024</t>
  </si>
  <si>
    <t>* Popolazione residente (Censimento ISTAT 2021) aggregata su limiti amministrativi regionali ISTAT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</si>
</sst>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64" fontId="18" fillId="0" borderId="10" xfId="0" applyNumberFormat="1" applyFont="1" applyBorder="1" applyAlignment="1">
      <alignment horizontal="center" vertical="center" wrapText="1"/>
    </xf>
    <xf numFmtId="0" fontId="19" fillId="0" borderId="0" xfId="0" applyFont="1"/>
    <xf numFmtId="164" fontId="22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/>
    <xf numFmtId="1" fontId="20" fillId="0" borderId="10" xfId="0" applyNumberFormat="1" applyFont="1" applyBorder="1"/>
    <xf numFmtId="3" fontId="20" fillId="0" borderId="10" xfId="0" applyNumberFormat="1" applyFont="1" applyBorder="1"/>
    <xf numFmtId="165" fontId="20" fillId="0" borderId="10" xfId="0" applyNumberFormat="1" applyFont="1" applyBorder="1"/>
    <xf numFmtId="1" fontId="21" fillId="0" borderId="10" xfId="0" applyNumberFormat="1" applyFont="1" applyBorder="1" applyAlignment="1">
      <alignment horizontal="right"/>
    </xf>
    <xf numFmtId="0" fontId="18" fillId="0" borderId="10" xfId="0" applyFont="1" applyBorder="1"/>
    <xf numFmtId="3" fontId="18" fillId="0" borderId="10" xfId="0" applyNumberFormat="1" applyFont="1" applyBorder="1"/>
    <xf numFmtId="165" fontId="18" fillId="0" borderId="10" xfId="0" applyNumberFormat="1" applyFont="1" applyBorder="1"/>
    <xf numFmtId="0" fontId="23" fillId="0" borderId="0" xfId="0" applyFont="1"/>
    <xf numFmtId="3" fontId="23" fillId="0" borderId="0" xfId="0" applyNumberFormat="1" applyFont="1"/>
    <xf numFmtId="165" fontId="23" fillId="0" borderId="0" xfId="0" applyNumberFormat="1" applyFont="1"/>
    <xf numFmtId="164" fontId="18" fillId="0" borderId="10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colors>
    <mruColors>
      <color rgb="FF0000FF"/>
      <color rgb="FFFFFF73"/>
      <color rgb="FFF5CB40"/>
      <color rgb="FFE69800"/>
      <color rgb="FFE60000"/>
      <color rgb="FF730000"/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B1" workbookViewId="0">
      <selection activeCell="B1" sqref="B1:L4"/>
    </sheetView>
  </sheetViews>
  <sheetFormatPr defaultRowHeight="12.75" x14ac:dyDescent="0.2"/>
  <cols>
    <col min="1" max="1" width="7.85546875" style="2" customWidth="1"/>
    <col min="2" max="2" width="24.5703125" style="2" customWidth="1"/>
    <col min="3" max="3" width="13" style="2" customWidth="1"/>
    <col min="4" max="4" width="14.140625" style="2" customWidth="1"/>
    <col min="5" max="5" width="13.85546875" style="2" customWidth="1"/>
    <col min="6" max="6" width="12.140625" style="2" customWidth="1"/>
    <col min="7" max="7" width="13.42578125" style="2" customWidth="1"/>
    <col min="8" max="8" width="16.42578125" style="2" customWidth="1"/>
    <col min="9" max="9" width="14.140625" style="2" customWidth="1"/>
    <col min="10" max="10" width="12.85546875" style="2" customWidth="1"/>
    <col min="11" max="11" width="13.42578125" style="2" customWidth="1"/>
    <col min="12" max="12" width="12.85546875" style="2" customWidth="1"/>
    <col min="13" max="16384" width="9.140625" style="2"/>
  </cols>
  <sheetData>
    <row r="1" spans="1:12" ht="39" customHeight="1" x14ac:dyDescent="0.2">
      <c r="A1" s="18" t="s">
        <v>0</v>
      </c>
      <c r="B1" s="18" t="s">
        <v>1</v>
      </c>
      <c r="C1" s="18" t="s">
        <v>45</v>
      </c>
      <c r="D1" s="21" t="s">
        <v>38</v>
      </c>
      <c r="E1" s="22"/>
      <c r="F1" s="22"/>
      <c r="G1" s="23"/>
      <c r="H1" s="15" t="s">
        <v>39</v>
      </c>
      <c r="I1" s="15" t="s">
        <v>40</v>
      </c>
      <c r="J1" s="15"/>
      <c r="K1" s="15" t="s">
        <v>38</v>
      </c>
      <c r="L1" s="15"/>
    </row>
    <row r="2" spans="1:12" ht="27" customHeight="1" x14ac:dyDescent="0.2">
      <c r="A2" s="19"/>
      <c r="B2" s="19"/>
      <c r="C2" s="19"/>
      <c r="D2" s="1" t="s">
        <v>24</v>
      </c>
      <c r="E2" s="1" t="s">
        <v>25</v>
      </c>
      <c r="F2" s="1" t="s">
        <v>26</v>
      </c>
      <c r="G2" s="1" t="s">
        <v>27</v>
      </c>
      <c r="H2" s="15"/>
      <c r="I2" s="15"/>
      <c r="J2" s="15"/>
      <c r="K2" s="15"/>
      <c r="L2" s="15"/>
    </row>
    <row r="3" spans="1:12" x14ac:dyDescent="0.2">
      <c r="A3" s="19"/>
      <c r="B3" s="19"/>
      <c r="C3" s="20"/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6" t="s">
        <v>33</v>
      </c>
      <c r="J3" s="17"/>
      <c r="K3" s="16" t="s">
        <v>35</v>
      </c>
      <c r="L3" s="17"/>
    </row>
    <row r="4" spans="1:12" x14ac:dyDescent="0.2">
      <c r="A4" s="20"/>
      <c r="B4" s="20"/>
      <c r="C4" s="3" t="s">
        <v>34</v>
      </c>
      <c r="D4" s="3" t="s">
        <v>34</v>
      </c>
      <c r="E4" s="3" t="s">
        <v>34</v>
      </c>
      <c r="F4" s="3" t="s">
        <v>34</v>
      </c>
      <c r="G4" s="3" t="s">
        <v>34</v>
      </c>
      <c r="H4" s="3" t="s">
        <v>34</v>
      </c>
      <c r="I4" s="3" t="s">
        <v>34</v>
      </c>
      <c r="J4" s="3" t="s">
        <v>23</v>
      </c>
      <c r="K4" s="3" t="s">
        <v>34</v>
      </c>
      <c r="L4" s="3" t="s">
        <v>23</v>
      </c>
    </row>
    <row r="5" spans="1:12" x14ac:dyDescent="0.2">
      <c r="A5" s="4">
        <v>1</v>
      </c>
      <c r="B5" s="5" t="s">
        <v>2</v>
      </c>
      <c r="C5" s="6">
        <v>4256350</v>
      </c>
      <c r="D5" s="6">
        <v>32410</v>
      </c>
      <c r="E5" s="6">
        <v>44752</v>
      </c>
      <c r="F5" s="6">
        <v>68345</v>
      </c>
      <c r="G5" s="6">
        <v>0</v>
      </c>
      <c r="H5" s="6">
        <v>0</v>
      </c>
      <c r="I5" s="6">
        <f>D5+E5</f>
        <v>77162</v>
      </c>
      <c r="J5" s="7">
        <f>I5/C5</f>
        <v>1.8128678327675122E-2</v>
      </c>
      <c r="K5" s="6">
        <f>SUM(D5:H5)</f>
        <v>145507</v>
      </c>
      <c r="L5" s="7">
        <f>K5/C5</f>
        <v>3.4185863474573287E-2</v>
      </c>
    </row>
    <row r="6" spans="1:12" x14ac:dyDescent="0.2">
      <c r="A6" s="4">
        <v>2</v>
      </c>
      <c r="B6" s="5" t="s">
        <v>3</v>
      </c>
      <c r="C6" s="6">
        <v>123360</v>
      </c>
      <c r="D6" s="6">
        <v>4375</v>
      </c>
      <c r="E6" s="6">
        <v>9069</v>
      </c>
      <c r="F6" s="6">
        <v>48030</v>
      </c>
      <c r="G6" s="6">
        <v>0</v>
      </c>
      <c r="H6" s="6">
        <v>0</v>
      </c>
      <c r="I6" s="6">
        <f t="shared" ref="I6:I26" si="0">D6+E6</f>
        <v>13444</v>
      </c>
      <c r="J6" s="7">
        <f t="shared" ref="J6:J27" si="1">I6/C6</f>
        <v>0.10898184176394293</v>
      </c>
      <c r="K6" s="6">
        <f t="shared" ref="K6:K26" si="2">SUM(D6:H6)</f>
        <v>61474</v>
      </c>
      <c r="L6" s="7">
        <f t="shared" ref="L6:L27" si="3">K6/C6</f>
        <v>0.49833009079118029</v>
      </c>
    </row>
    <row r="7" spans="1:12" x14ac:dyDescent="0.2">
      <c r="A7" s="4">
        <v>3</v>
      </c>
      <c r="B7" s="5" t="s">
        <v>4</v>
      </c>
      <c r="C7" s="6">
        <v>9943004</v>
      </c>
      <c r="D7" s="6">
        <v>17987</v>
      </c>
      <c r="E7" s="6">
        <v>25288</v>
      </c>
      <c r="F7" s="6">
        <v>300376</v>
      </c>
      <c r="G7" s="6">
        <v>0</v>
      </c>
      <c r="H7" s="6">
        <v>0</v>
      </c>
      <c r="I7" s="6">
        <f t="shared" si="0"/>
        <v>43275</v>
      </c>
      <c r="J7" s="7">
        <f t="shared" si="1"/>
        <v>4.3523064055892968E-3</v>
      </c>
      <c r="K7" s="6">
        <f t="shared" si="2"/>
        <v>343651</v>
      </c>
      <c r="L7" s="7">
        <f t="shared" si="3"/>
        <v>3.4562090088669381E-2</v>
      </c>
    </row>
    <row r="8" spans="1:12" x14ac:dyDescent="0.2">
      <c r="A8" s="4">
        <v>4</v>
      </c>
      <c r="B8" s="5" t="s">
        <v>5</v>
      </c>
      <c r="C8" s="6">
        <v>1073574</v>
      </c>
      <c r="D8" s="6">
        <v>5892</v>
      </c>
      <c r="E8" s="6">
        <v>20519</v>
      </c>
      <c r="F8" s="6">
        <v>46015</v>
      </c>
      <c r="G8" s="6">
        <v>74938</v>
      </c>
      <c r="H8" s="6">
        <v>0</v>
      </c>
      <c r="I8" s="6">
        <f t="shared" si="0"/>
        <v>26411</v>
      </c>
      <c r="J8" s="7">
        <f t="shared" si="1"/>
        <v>2.4601005613027142E-2</v>
      </c>
      <c r="K8" s="6">
        <f t="shared" si="2"/>
        <v>147364</v>
      </c>
      <c r="L8" s="7">
        <f t="shared" si="3"/>
        <v>0.13726487414933669</v>
      </c>
    </row>
    <row r="9" spans="1:12" x14ac:dyDescent="0.2">
      <c r="A9" s="4"/>
      <c r="B9" s="8" t="s">
        <v>36</v>
      </c>
      <c r="C9" s="6">
        <v>532616</v>
      </c>
      <c r="D9" s="6">
        <v>5885</v>
      </c>
      <c r="E9" s="6">
        <v>10385</v>
      </c>
      <c r="F9" s="6">
        <v>9567</v>
      </c>
      <c r="G9" s="6">
        <v>139</v>
      </c>
      <c r="H9" s="6">
        <v>0</v>
      </c>
      <c r="I9" s="6">
        <f t="shared" si="0"/>
        <v>16270</v>
      </c>
      <c r="J9" s="7">
        <f t="shared" si="1"/>
        <v>3.054733616714481E-2</v>
      </c>
      <c r="K9" s="6">
        <f t="shared" si="2"/>
        <v>25976</v>
      </c>
      <c r="L9" s="7">
        <f t="shared" si="3"/>
        <v>4.8770596452228247E-2</v>
      </c>
    </row>
    <row r="10" spans="1:12" x14ac:dyDescent="0.2">
      <c r="A10" s="4"/>
      <c r="B10" s="8" t="s">
        <v>37</v>
      </c>
      <c r="C10" s="6">
        <v>540958</v>
      </c>
      <c r="D10" s="6">
        <v>7</v>
      </c>
      <c r="E10" s="6">
        <v>10134</v>
      </c>
      <c r="F10" s="6">
        <v>36448</v>
      </c>
      <c r="G10" s="6">
        <v>74799</v>
      </c>
      <c r="H10" s="6">
        <v>0</v>
      </c>
      <c r="I10" s="6">
        <f t="shared" si="0"/>
        <v>10141</v>
      </c>
      <c r="J10" s="7">
        <f t="shared" si="1"/>
        <v>1.8746372176767882E-2</v>
      </c>
      <c r="K10" s="6">
        <f t="shared" si="2"/>
        <v>121388</v>
      </c>
      <c r="L10" s="7">
        <f t="shared" si="3"/>
        <v>0.22439450012755149</v>
      </c>
    </row>
    <row r="11" spans="1:12" x14ac:dyDescent="0.2">
      <c r="A11" s="4">
        <v>5</v>
      </c>
      <c r="B11" s="5" t="s">
        <v>6</v>
      </c>
      <c r="C11" s="6">
        <v>4847745</v>
      </c>
      <c r="D11" s="6">
        <v>1749</v>
      </c>
      <c r="E11" s="6">
        <v>4435</v>
      </c>
      <c r="F11" s="6">
        <v>6071</v>
      </c>
      <c r="G11" s="6">
        <v>3509</v>
      </c>
      <c r="H11" s="6">
        <v>6009</v>
      </c>
      <c r="I11" s="6">
        <f t="shared" si="0"/>
        <v>6184</v>
      </c>
      <c r="J11" s="7">
        <f t="shared" si="1"/>
        <v>1.2756446554016351E-3</v>
      </c>
      <c r="K11" s="6">
        <f t="shared" si="2"/>
        <v>21773</v>
      </c>
      <c r="L11" s="7">
        <f t="shared" si="3"/>
        <v>4.4913666044728009E-3</v>
      </c>
    </row>
    <row r="12" spans="1:12" x14ac:dyDescent="0.2">
      <c r="A12" s="4">
        <v>6</v>
      </c>
      <c r="B12" s="5" t="s">
        <v>7</v>
      </c>
      <c r="C12" s="6">
        <v>1194647</v>
      </c>
      <c r="D12" s="6">
        <v>1557</v>
      </c>
      <c r="E12" s="6">
        <v>2433</v>
      </c>
      <c r="F12" s="6">
        <v>1817</v>
      </c>
      <c r="G12" s="6">
        <v>1173</v>
      </c>
      <c r="H12" s="6">
        <v>103</v>
      </c>
      <c r="I12" s="6">
        <f t="shared" si="0"/>
        <v>3990</v>
      </c>
      <c r="J12" s="7">
        <f t="shared" si="1"/>
        <v>3.3398987315918427E-3</v>
      </c>
      <c r="K12" s="6">
        <f t="shared" si="2"/>
        <v>7083</v>
      </c>
      <c r="L12" s="7">
        <f t="shared" si="3"/>
        <v>5.9289480490889775E-3</v>
      </c>
    </row>
    <row r="13" spans="1:12" x14ac:dyDescent="0.2">
      <c r="A13" s="4">
        <v>7</v>
      </c>
      <c r="B13" s="5" t="s">
        <v>8</v>
      </c>
      <c r="C13" s="6">
        <v>1509227</v>
      </c>
      <c r="D13" s="6">
        <v>8554</v>
      </c>
      <c r="E13" s="6">
        <v>97286</v>
      </c>
      <c r="F13" s="6">
        <v>294032</v>
      </c>
      <c r="G13" s="6">
        <v>492465</v>
      </c>
      <c r="H13" s="6">
        <v>0</v>
      </c>
      <c r="I13" s="6">
        <f t="shared" si="0"/>
        <v>105840</v>
      </c>
      <c r="J13" s="7">
        <f t="shared" si="1"/>
        <v>7.0128615509794087E-2</v>
      </c>
      <c r="K13" s="6">
        <f t="shared" si="2"/>
        <v>892337</v>
      </c>
      <c r="L13" s="7">
        <f t="shared" si="3"/>
        <v>0.59125433085944001</v>
      </c>
    </row>
    <row r="14" spans="1:12" x14ac:dyDescent="0.2">
      <c r="A14" s="4">
        <v>8</v>
      </c>
      <c r="B14" s="5" t="s">
        <v>9</v>
      </c>
      <c r="C14" s="6">
        <v>4425366</v>
      </c>
      <c r="D14" s="6">
        <v>20764</v>
      </c>
      <c r="E14" s="6">
        <v>61548</v>
      </c>
      <c r="F14" s="6">
        <v>18638</v>
      </c>
      <c r="G14" s="6">
        <v>28508</v>
      </c>
      <c r="H14" s="6">
        <v>52794</v>
      </c>
      <c r="I14" s="6">
        <f t="shared" si="0"/>
        <v>82312</v>
      </c>
      <c r="J14" s="7">
        <f t="shared" si="1"/>
        <v>1.8600043476629954E-2</v>
      </c>
      <c r="K14" s="6">
        <f t="shared" si="2"/>
        <v>182252</v>
      </c>
      <c r="L14" s="7">
        <f t="shared" si="3"/>
        <v>4.1183486292433215E-2</v>
      </c>
    </row>
    <row r="15" spans="1:12" x14ac:dyDescent="0.2">
      <c r="A15" s="4">
        <v>9</v>
      </c>
      <c r="B15" s="5" t="s">
        <v>10</v>
      </c>
      <c r="C15" s="6">
        <v>3663191</v>
      </c>
      <c r="D15" s="6">
        <v>35006</v>
      </c>
      <c r="E15" s="6">
        <v>146565</v>
      </c>
      <c r="F15" s="6">
        <v>346263</v>
      </c>
      <c r="G15" s="6">
        <v>612269</v>
      </c>
      <c r="H15" s="6">
        <v>5286</v>
      </c>
      <c r="I15" s="6">
        <f t="shared" si="0"/>
        <v>181571</v>
      </c>
      <c r="J15" s="7">
        <f t="shared" si="1"/>
        <v>4.9566348028262791E-2</v>
      </c>
      <c r="K15" s="6">
        <f t="shared" si="2"/>
        <v>1145389</v>
      </c>
      <c r="L15" s="7">
        <f t="shared" si="3"/>
        <v>0.31267520585194714</v>
      </c>
    </row>
    <row r="16" spans="1:12" x14ac:dyDescent="0.2">
      <c r="A16" s="4">
        <v>10</v>
      </c>
      <c r="B16" s="5" t="s">
        <v>11</v>
      </c>
      <c r="C16" s="6">
        <v>858812</v>
      </c>
      <c r="D16" s="6">
        <v>1331</v>
      </c>
      <c r="E16" s="6">
        <v>16697</v>
      </c>
      <c r="F16" s="6">
        <v>83124</v>
      </c>
      <c r="G16" s="6">
        <v>67649</v>
      </c>
      <c r="H16" s="6">
        <v>0</v>
      </c>
      <c r="I16" s="6">
        <f t="shared" si="0"/>
        <v>18028</v>
      </c>
      <c r="J16" s="7">
        <f t="shared" si="1"/>
        <v>2.0991788656888818E-2</v>
      </c>
      <c r="K16" s="6">
        <f t="shared" si="2"/>
        <v>168801</v>
      </c>
      <c r="L16" s="7">
        <f t="shared" si="3"/>
        <v>0.19655174822894883</v>
      </c>
    </row>
    <row r="17" spans="1:12" x14ac:dyDescent="0.2">
      <c r="A17" s="4">
        <v>11</v>
      </c>
      <c r="B17" s="5" t="s">
        <v>12</v>
      </c>
      <c r="C17" s="6">
        <v>1487150</v>
      </c>
      <c r="D17" s="6">
        <v>2391</v>
      </c>
      <c r="E17" s="6">
        <v>25968</v>
      </c>
      <c r="F17" s="6">
        <v>43161</v>
      </c>
      <c r="G17" s="6">
        <v>16456</v>
      </c>
      <c r="H17" s="6">
        <v>0</v>
      </c>
      <c r="I17" s="6">
        <f t="shared" si="0"/>
        <v>28359</v>
      </c>
      <c r="J17" s="7">
        <f t="shared" si="1"/>
        <v>1.9069360858017012E-2</v>
      </c>
      <c r="K17" s="6">
        <f t="shared" si="2"/>
        <v>87976</v>
      </c>
      <c r="L17" s="7">
        <f t="shared" si="3"/>
        <v>5.9157448811485054E-2</v>
      </c>
    </row>
    <row r="18" spans="1:12" x14ac:dyDescent="0.2">
      <c r="A18" s="4">
        <v>12</v>
      </c>
      <c r="B18" s="5" t="s">
        <v>13</v>
      </c>
      <c r="C18" s="6">
        <v>5714882</v>
      </c>
      <c r="D18" s="6">
        <v>69263</v>
      </c>
      <c r="E18" s="6">
        <v>16358</v>
      </c>
      <c r="F18" s="6">
        <v>10576</v>
      </c>
      <c r="G18" s="6">
        <v>9672</v>
      </c>
      <c r="H18" s="6">
        <v>139519</v>
      </c>
      <c r="I18" s="6">
        <f t="shared" si="0"/>
        <v>85621</v>
      </c>
      <c r="J18" s="7">
        <f t="shared" si="1"/>
        <v>1.4982111616652803E-2</v>
      </c>
      <c r="K18" s="6">
        <f t="shared" si="2"/>
        <v>245388</v>
      </c>
      <c r="L18" s="7">
        <f t="shared" si="3"/>
        <v>4.2938419375938119E-2</v>
      </c>
    </row>
    <row r="19" spans="1:12" x14ac:dyDescent="0.2">
      <c r="A19" s="4">
        <v>13</v>
      </c>
      <c r="B19" s="5" t="s">
        <v>14</v>
      </c>
      <c r="C19" s="6">
        <v>1275950</v>
      </c>
      <c r="D19" s="6">
        <v>30201</v>
      </c>
      <c r="E19" s="6">
        <v>34476</v>
      </c>
      <c r="F19" s="6">
        <v>475</v>
      </c>
      <c r="G19" s="6">
        <v>18017</v>
      </c>
      <c r="H19" s="6">
        <v>9688</v>
      </c>
      <c r="I19" s="6">
        <f t="shared" si="0"/>
        <v>64677</v>
      </c>
      <c r="J19" s="7">
        <f t="shared" si="1"/>
        <v>5.0689290332693288E-2</v>
      </c>
      <c r="K19" s="6">
        <f t="shared" si="2"/>
        <v>92857</v>
      </c>
      <c r="L19" s="7">
        <f t="shared" si="3"/>
        <v>7.2774795250597588E-2</v>
      </c>
    </row>
    <row r="20" spans="1:12" x14ac:dyDescent="0.2">
      <c r="A20" s="4">
        <v>14</v>
      </c>
      <c r="B20" s="5" t="s">
        <v>15</v>
      </c>
      <c r="C20" s="6">
        <v>292150</v>
      </c>
      <c r="D20" s="6">
        <v>6591</v>
      </c>
      <c r="E20" s="6">
        <v>10736</v>
      </c>
      <c r="F20" s="6">
        <v>2041</v>
      </c>
      <c r="G20" s="6">
        <v>6097</v>
      </c>
      <c r="H20" s="6">
        <v>9415</v>
      </c>
      <c r="I20" s="6">
        <f t="shared" si="0"/>
        <v>17327</v>
      </c>
      <c r="J20" s="7">
        <f t="shared" si="1"/>
        <v>5.9308574362485024E-2</v>
      </c>
      <c r="K20" s="6">
        <f t="shared" si="2"/>
        <v>34880</v>
      </c>
      <c r="L20" s="7">
        <f t="shared" si="3"/>
        <v>0.11939072394317987</v>
      </c>
    </row>
    <row r="21" spans="1:12" x14ac:dyDescent="0.2">
      <c r="A21" s="4">
        <v>15</v>
      </c>
      <c r="B21" s="5" t="s">
        <v>16</v>
      </c>
      <c r="C21" s="6">
        <v>5624420</v>
      </c>
      <c r="D21" s="6">
        <v>116608</v>
      </c>
      <c r="E21" s="6">
        <v>147436</v>
      </c>
      <c r="F21" s="6">
        <v>204686</v>
      </c>
      <c r="G21" s="6">
        <v>416162</v>
      </c>
      <c r="H21" s="6">
        <v>214732</v>
      </c>
      <c r="I21" s="6">
        <f t="shared" si="0"/>
        <v>264044</v>
      </c>
      <c r="J21" s="7">
        <f t="shared" si="1"/>
        <v>4.6945996209386921E-2</v>
      </c>
      <c r="K21" s="6">
        <f t="shared" si="2"/>
        <v>1099624</v>
      </c>
      <c r="L21" s="7">
        <f t="shared" si="3"/>
        <v>0.19550887024795446</v>
      </c>
    </row>
    <row r="22" spans="1:12" x14ac:dyDescent="0.2">
      <c r="A22" s="4">
        <v>16</v>
      </c>
      <c r="B22" s="5" t="s">
        <v>17</v>
      </c>
      <c r="C22" s="6">
        <v>3922941</v>
      </c>
      <c r="D22" s="6">
        <v>17549</v>
      </c>
      <c r="E22" s="6">
        <v>45496</v>
      </c>
      <c r="F22" s="6">
        <v>55667</v>
      </c>
      <c r="G22" s="6">
        <v>172</v>
      </c>
      <c r="H22" s="6">
        <v>1032</v>
      </c>
      <c r="I22" s="6">
        <f t="shared" si="0"/>
        <v>63045</v>
      </c>
      <c r="J22" s="7">
        <f t="shared" si="1"/>
        <v>1.6070850925364415E-2</v>
      </c>
      <c r="K22" s="6">
        <f t="shared" si="2"/>
        <v>119916</v>
      </c>
      <c r="L22" s="7">
        <f t="shared" si="3"/>
        <v>3.0567882616638894E-2</v>
      </c>
    </row>
    <row r="23" spans="1:12" x14ac:dyDescent="0.2">
      <c r="A23" s="4">
        <v>17</v>
      </c>
      <c r="B23" s="5" t="s">
        <v>18</v>
      </c>
      <c r="C23" s="6">
        <v>541168</v>
      </c>
      <c r="D23" s="6">
        <v>17863</v>
      </c>
      <c r="E23" s="6">
        <v>20043</v>
      </c>
      <c r="F23" s="6">
        <v>23722</v>
      </c>
      <c r="G23" s="6">
        <v>13387</v>
      </c>
      <c r="H23" s="6">
        <v>21591</v>
      </c>
      <c r="I23" s="6">
        <f t="shared" si="0"/>
        <v>37906</v>
      </c>
      <c r="J23" s="7">
        <f t="shared" si="1"/>
        <v>7.0044792005440087E-2</v>
      </c>
      <c r="K23" s="6">
        <f t="shared" si="2"/>
        <v>96606</v>
      </c>
      <c r="L23" s="7">
        <f t="shared" si="3"/>
        <v>0.17851388108683441</v>
      </c>
    </row>
    <row r="24" spans="1:12" x14ac:dyDescent="0.2">
      <c r="A24" s="4">
        <v>18</v>
      </c>
      <c r="B24" s="5" t="s">
        <v>19</v>
      </c>
      <c r="C24" s="6">
        <v>1855454</v>
      </c>
      <c r="D24" s="6">
        <v>22998</v>
      </c>
      <c r="E24" s="6">
        <v>28611</v>
      </c>
      <c r="F24" s="6">
        <v>59795</v>
      </c>
      <c r="G24" s="6">
        <v>5417</v>
      </c>
      <c r="H24" s="6">
        <v>9157</v>
      </c>
      <c r="I24" s="6">
        <f t="shared" si="0"/>
        <v>51609</v>
      </c>
      <c r="J24" s="7">
        <f t="shared" si="1"/>
        <v>2.7814755849511763E-2</v>
      </c>
      <c r="K24" s="6">
        <f t="shared" si="2"/>
        <v>125978</v>
      </c>
      <c r="L24" s="7">
        <f t="shared" si="3"/>
        <v>6.7896051316820569E-2</v>
      </c>
    </row>
    <row r="25" spans="1:12" x14ac:dyDescent="0.2">
      <c r="A25" s="4">
        <v>19</v>
      </c>
      <c r="B25" s="5" t="s">
        <v>20</v>
      </c>
      <c r="C25" s="6">
        <v>4833329</v>
      </c>
      <c r="D25" s="6">
        <v>58517</v>
      </c>
      <c r="E25" s="6">
        <v>34981</v>
      </c>
      <c r="F25" s="6">
        <v>22761</v>
      </c>
      <c r="G25" s="6">
        <v>17980</v>
      </c>
      <c r="H25" s="6">
        <v>228652</v>
      </c>
      <c r="I25" s="6">
        <f>D25+E25</f>
        <v>93498</v>
      </c>
      <c r="J25" s="7">
        <f t="shared" si="1"/>
        <v>1.9344431136386536E-2</v>
      </c>
      <c r="K25" s="6">
        <f>SUM(D25:H25)</f>
        <v>362891</v>
      </c>
      <c r="L25" s="7">
        <f t="shared" si="3"/>
        <v>7.5080963865691741E-2</v>
      </c>
    </row>
    <row r="26" spans="1:12" x14ac:dyDescent="0.2">
      <c r="A26" s="4">
        <v>20</v>
      </c>
      <c r="B26" s="5" t="s">
        <v>21</v>
      </c>
      <c r="C26" s="6">
        <v>1587413</v>
      </c>
      <c r="D26" s="6">
        <v>5448</v>
      </c>
      <c r="E26" s="6">
        <v>15209</v>
      </c>
      <c r="F26" s="6">
        <v>75611</v>
      </c>
      <c r="G26" s="6">
        <v>230254</v>
      </c>
      <c r="H26" s="6">
        <v>0</v>
      </c>
      <c r="I26" s="6">
        <f t="shared" si="0"/>
        <v>20657</v>
      </c>
      <c r="J26" s="7">
        <f t="shared" si="1"/>
        <v>1.3012996617767399E-2</v>
      </c>
      <c r="K26" s="6">
        <f t="shared" si="2"/>
        <v>326522</v>
      </c>
      <c r="L26" s="7">
        <f t="shared" si="3"/>
        <v>0.20569442230849816</v>
      </c>
    </row>
    <row r="27" spans="1:12" x14ac:dyDescent="0.2">
      <c r="A27" s="4"/>
      <c r="B27" s="9" t="s">
        <v>22</v>
      </c>
      <c r="C27" s="10">
        <f>SUM(C5:C8)+SUM(C11:C26)</f>
        <v>59030133</v>
      </c>
      <c r="D27" s="10">
        <f t="shared" ref="D27:I27" si="4">SUM(D5:D8)+SUM(D11:D26)</f>
        <v>477054</v>
      </c>
      <c r="E27" s="10">
        <f t="shared" si="4"/>
        <v>807906</v>
      </c>
      <c r="F27" s="10">
        <f t="shared" si="4"/>
        <v>1711206</v>
      </c>
      <c r="G27" s="10">
        <f t="shared" si="4"/>
        <v>2014125</v>
      </c>
      <c r="H27" s="10">
        <f t="shared" si="4"/>
        <v>697978</v>
      </c>
      <c r="I27" s="10">
        <f t="shared" si="4"/>
        <v>1284960</v>
      </c>
      <c r="J27" s="11">
        <f t="shared" si="1"/>
        <v>2.1767865574688777E-2</v>
      </c>
      <c r="K27" s="10">
        <f>SUM(K5:K8)+SUM(K11:K26)</f>
        <v>5708269</v>
      </c>
      <c r="L27" s="11">
        <f t="shared" si="3"/>
        <v>9.6700934080565265E-2</v>
      </c>
    </row>
    <row r="28" spans="1:12" x14ac:dyDescent="0.2">
      <c r="B28" s="12"/>
      <c r="C28" s="13"/>
      <c r="D28" s="13"/>
      <c r="E28" s="13"/>
      <c r="F28" s="13"/>
      <c r="G28" s="13"/>
      <c r="H28" s="13"/>
      <c r="I28" s="13"/>
      <c r="J28" s="14"/>
    </row>
  </sheetData>
  <sortState xmlns:xlrd2="http://schemas.microsoft.com/office/spreadsheetml/2017/richdata2" ref="C31:D52">
    <sortCondition descending="1" ref="D31:D52"/>
  </sortState>
  <mergeCells count="9">
    <mergeCell ref="I1:J2"/>
    <mergeCell ref="I3:J3"/>
    <mergeCell ref="K1:L2"/>
    <mergeCell ref="K3:L3"/>
    <mergeCell ref="A1:A4"/>
    <mergeCell ref="B1:B4"/>
    <mergeCell ref="C1:C3"/>
    <mergeCell ref="D1:G1"/>
    <mergeCell ref="H1:H2"/>
  </mergeCells>
  <pageMargins left="0.7" right="0.7" top="0.75" bottom="0.75" header="0.3" footer="0.3"/>
  <pageSetup paperSize="9" orientation="portrait" r:id="rId1"/>
  <ignoredErrors>
    <ignoredError sqref="K5:K25 K26" formulaRange="1"/>
    <ignoredError sqref="J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5" sqref="B15"/>
    </sheetView>
  </sheetViews>
  <sheetFormatPr defaultRowHeight="12.75" x14ac:dyDescent="0.2"/>
  <cols>
    <col min="1" max="1" width="9.140625" style="2"/>
    <col min="2" max="2" width="130.42578125" style="2" customWidth="1"/>
    <col min="3" max="16384" width="9.140625" style="2"/>
  </cols>
  <sheetData>
    <row r="1" spans="1:2" s="12" customFormat="1" x14ac:dyDescent="0.2">
      <c r="A1" s="12" t="s">
        <v>46</v>
      </c>
      <c r="B1" s="12" t="s">
        <v>47</v>
      </c>
    </row>
    <row r="2" spans="1:2" x14ac:dyDescent="0.2">
      <c r="A2" s="2" t="s">
        <v>41</v>
      </c>
      <c r="B2" s="2" t="s">
        <v>42</v>
      </c>
    </row>
    <row r="3" spans="1:2" x14ac:dyDescent="0.2">
      <c r="A3" s="2" t="s">
        <v>43</v>
      </c>
    </row>
    <row r="4" spans="1:2" x14ac:dyDescent="0.2">
      <c r="A4" s="2" t="s">
        <v>44</v>
      </c>
      <c r="B4" s="2" t="s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Popolazione_frane_Regioni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Z800</dc:creator>
  <cp:lastModifiedBy>Segazzi Luca</cp:lastModifiedBy>
  <cp:lastPrinted>2015-11-27T15:56:04Z</cp:lastPrinted>
  <dcterms:created xsi:type="dcterms:W3CDTF">2015-10-12T11:51:37Z</dcterms:created>
  <dcterms:modified xsi:type="dcterms:W3CDTF">2025-09-09T11:52:29Z</dcterms:modified>
</cp:coreProperties>
</file>