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turismo ed.25\intensita turistica\2025\"/>
    </mc:Choice>
  </mc:AlternateContent>
  <xr:revisionPtr revIDLastSave="0" documentId="13_ncr:1_{46D16A87-277F-4F2B-A802-08CB6FCC452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a 1" sheetId="3" r:id="rId1"/>
    <sheet name="metadati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3" l="1"/>
  <c r="F43" i="3"/>
  <c r="D43" i="3"/>
  <c r="G36" i="3" l="1"/>
  <c r="H36" i="3"/>
  <c r="E36" i="3"/>
  <c r="E35" i="3" l="1"/>
  <c r="H35" i="3"/>
  <c r="G35" i="3"/>
  <c r="H34" i="3" l="1"/>
  <c r="G34" i="3"/>
  <c r="E34" i="3"/>
  <c r="H33" i="3"/>
  <c r="G33" i="3"/>
  <c r="E33" i="3"/>
  <c r="H32" i="3"/>
  <c r="G32" i="3"/>
  <c r="E32" i="3"/>
  <c r="H31" i="3"/>
  <c r="G31" i="3"/>
  <c r="E31" i="3"/>
  <c r="F29" i="3"/>
  <c r="G29" i="3" s="1"/>
  <c r="D29" i="3"/>
  <c r="E29" i="3" s="1"/>
  <c r="H28" i="3"/>
  <c r="G28" i="3"/>
  <c r="E28" i="3"/>
  <c r="H27" i="3"/>
  <c r="G27" i="3"/>
  <c r="E27" i="3"/>
  <c r="H26" i="3"/>
  <c r="G26" i="3"/>
  <c r="E26" i="3"/>
  <c r="H25" i="3"/>
  <c r="G25" i="3"/>
  <c r="E25" i="3"/>
  <c r="H24" i="3"/>
  <c r="G24" i="3"/>
  <c r="E24" i="3"/>
  <c r="H23" i="3"/>
  <c r="G23" i="3"/>
  <c r="E23" i="3"/>
  <c r="H22" i="3"/>
  <c r="G22" i="3"/>
  <c r="E22" i="3"/>
  <c r="H21" i="3"/>
  <c r="G21" i="3"/>
  <c r="E21" i="3"/>
  <c r="H20" i="3"/>
  <c r="G20" i="3"/>
  <c r="E20" i="3"/>
  <c r="H19" i="3"/>
  <c r="G19" i="3"/>
  <c r="E19" i="3"/>
  <c r="H18" i="3"/>
  <c r="G18" i="3"/>
  <c r="E18" i="3"/>
  <c r="H17" i="3"/>
  <c r="G17" i="3"/>
  <c r="E17" i="3"/>
  <c r="H16" i="3"/>
  <c r="G16" i="3"/>
  <c r="E16" i="3"/>
  <c r="H15" i="3"/>
  <c r="G15" i="3"/>
  <c r="E15" i="3"/>
  <c r="H14" i="3"/>
  <c r="G14" i="3"/>
  <c r="E14" i="3"/>
  <c r="H13" i="3"/>
  <c r="G13" i="3"/>
  <c r="E13" i="3"/>
  <c r="H12" i="3"/>
  <c r="G12" i="3"/>
  <c r="E12" i="3"/>
  <c r="H11" i="3"/>
  <c r="G11" i="3"/>
  <c r="E11" i="3"/>
  <c r="H10" i="3"/>
  <c r="G10" i="3"/>
  <c r="E10" i="3"/>
  <c r="H9" i="3"/>
  <c r="G9" i="3"/>
  <c r="E9" i="3"/>
  <c r="H8" i="3"/>
  <c r="G8" i="3"/>
  <c r="E8" i="3"/>
  <c r="H7" i="3"/>
  <c r="G7" i="3"/>
  <c r="E7" i="3"/>
  <c r="H6" i="3"/>
  <c r="G6" i="3"/>
  <c r="E6" i="3"/>
  <c r="H5" i="3"/>
  <c r="G5" i="3"/>
  <c r="E5" i="3"/>
  <c r="H4" i="3"/>
  <c r="G4" i="3"/>
  <c r="E4" i="3"/>
  <c r="H3" i="3"/>
  <c r="G3" i="3"/>
  <c r="E3" i="3"/>
  <c r="H29" i="3" l="1"/>
</calcChain>
</file>

<file path=xl/sharedStrings.xml><?xml version="1.0" encoding="utf-8"?>
<sst xmlns="http://schemas.openxmlformats.org/spreadsheetml/2006/main" count="19" uniqueCount="16">
  <si>
    <t>Anno</t>
  </si>
  <si>
    <t>Superficie</t>
  </si>
  <si>
    <t>Arrivi</t>
  </si>
  <si>
    <t>Presenze</t>
  </si>
  <si>
    <t>Permanenza media turisti</t>
  </si>
  <si>
    <t>n.*1.000</t>
  </si>
  <si>
    <t>ha*1.000</t>
  </si>
  <si>
    <t>n.</t>
  </si>
  <si>
    <t>Popolazione residente</t>
  </si>
  <si>
    <t>Presenze/abitanti</t>
  </si>
  <si>
    <t>n./abit.</t>
  </si>
  <si>
    <t>Arrivi/abitanti</t>
  </si>
  <si>
    <t>Tabella 1: Intensità del turismo in Italia: arrivi, presenze, permanenza media nel complesso degli esercizi ricettivi</t>
  </si>
  <si>
    <t>Fonte</t>
  </si>
  <si>
    <t>Elaborazione ISPRA su dati ISTAT</t>
  </si>
  <si>
    <t>Titolo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</si>
</sst>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.0"/>
    <numFmt numFmtId="166" formatCode="#,##0;\-\ #,##0;_-\ &quot;- &quot;"/>
    <numFmt numFmtId="167" formatCode="_-* #,##0_-;\-* #,##0_-;_-* &quot;-&quot;??_-;_-@_-"/>
    <numFmt numFmtId="168" formatCode="0.0%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0" fontId="2" fillId="0" borderId="0" xfId="0" applyFont="1"/>
    <xf numFmtId="165" fontId="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3" fontId="3" fillId="0" borderId="1" xfId="0" applyNumberFormat="1" applyFont="1" applyBorder="1"/>
    <xf numFmtId="165" fontId="3" fillId="0" borderId="1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41" fontId="3" fillId="0" borderId="1" xfId="2" applyFont="1" applyFill="1" applyBorder="1" applyAlignment="1">
      <alignment horizontal="right" vertical="center"/>
    </xf>
    <xf numFmtId="3" fontId="3" fillId="0" borderId="1" xfId="0" quotePrefix="1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left"/>
    </xf>
    <xf numFmtId="3" fontId="1" fillId="0" borderId="1" xfId="5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1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 wrapText="1"/>
    </xf>
    <xf numFmtId="167" fontId="1" fillId="0" borderId="1" xfId="4" applyNumberFormat="1" applyFont="1" applyFill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8" fontId="3" fillId="0" borderId="0" xfId="9" applyNumberFormat="1" applyFont="1"/>
    <xf numFmtId="9" fontId="3" fillId="0" borderId="0" xfId="9" applyFont="1"/>
    <xf numFmtId="0" fontId="1" fillId="0" borderId="0" xfId="0" applyFont="1" applyAlignment="1">
      <alignment horizontal="left" vertical="top" wrapText="1"/>
    </xf>
  </cellXfs>
  <cellStyles count="10">
    <cellStyle name="Migliaia" xfId="1" builtinId="3"/>
    <cellStyle name="Migliaia [0]" xfId="2" builtinId="6"/>
    <cellStyle name="Migliaia 2 2" xfId="3" xr:uid="{00000000-0005-0000-0000-000002000000}"/>
    <cellStyle name="Migliaia 4" xfId="4" xr:uid="{00000000-0005-0000-0000-000003000000}"/>
    <cellStyle name="Normale" xfId="0" builtinId="0"/>
    <cellStyle name="Normale 2" xfId="5" xr:uid="{00000000-0005-0000-0000-000005000000}"/>
    <cellStyle name="Normale 3" xfId="6" xr:uid="{00000000-0005-0000-0000-000006000000}"/>
    <cellStyle name="Normale 4" xfId="7" xr:uid="{00000000-0005-0000-0000-000007000000}"/>
    <cellStyle name="Nuovo" xfId="8" xr:uid="{00000000-0005-0000-0000-000008000000}"/>
    <cellStyle name="Percentuale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053A-2FA3-A545-844F-74FC4ED71728}">
  <dimension ref="A1:O43"/>
  <sheetViews>
    <sheetView tabSelected="1" zoomScale="85" zoomScaleNormal="85" workbookViewId="0">
      <selection activeCell="B43" sqref="B43"/>
    </sheetView>
  </sheetViews>
  <sheetFormatPr defaultColWidth="12.42578125" defaultRowHeight="12.75" x14ac:dyDescent="0.2"/>
  <cols>
    <col min="1" max="1" width="10.7109375" style="9" customWidth="1"/>
    <col min="2" max="2" width="23.28515625" style="9" customWidth="1"/>
    <col min="3" max="3" width="18.42578125" style="9" customWidth="1"/>
    <col min="4" max="4" width="18" style="9" customWidth="1"/>
    <col min="5" max="5" width="16.42578125" style="9" customWidth="1"/>
    <col min="6" max="6" width="14.42578125" style="9" customWidth="1"/>
    <col min="7" max="7" width="17.42578125" style="9" customWidth="1"/>
    <col min="8" max="8" width="27" style="9" customWidth="1"/>
    <col min="9" max="10" width="12.42578125" style="9"/>
    <col min="16" max="16384" width="12.42578125" style="9"/>
  </cols>
  <sheetData>
    <row r="1" spans="1:9" x14ac:dyDescent="0.2">
      <c r="A1" s="5" t="s">
        <v>0</v>
      </c>
      <c r="B1" s="7" t="s">
        <v>8</v>
      </c>
      <c r="C1" s="8" t="s">
        <v>1</v>
      </c>
      <c r="D1" s="8" t="s">
        <v>2</v>
      </c>
      <c r="E1" s="7" t="s">
        <v>11</v>
      </c>
      <c r="F1" s="7" t="s">
        <v>3</v>
      </c>
      <c r="G1" s="7" t="s">
        <v>9</v>
      </c>
      <c r="H1" s="7" t="s">
        <v>4</v>
      </c>
    </row>
    <row r="2" spans="1:9" x14ac:dyDescent="0.2">
      <c r="A2" s="6"/>
      <c r="B2" s="10" t="s">
        <v>5</v>
      </c>
      <c r="C2" s="10" t="s">
        <v>6</v>
      </c>
      <c r="D2" s="10" t="s">
        <v>5</v>
      </c>
      <c r="E2" s="10" t="s">
        <v>10</v>
      </c>
      <c r="F2" s="10" t="s">
        <v>5</v>
      </c>
      <c r="G2" s="10" t="s">
        <v>10</v>
      </c>
      <c r="H2" s="11" t="s">
        <v>7</v>
      </c>
    </row>
    <row r="3" spans="1:9" x14ac:dyDescent="0.2">
      <c r="A3" s="1">
        <v>1991</v>
      </c>
      <c r="B3" s="12">
        <v>56757.235999999997</v>
      </c>
      <c r="C3" s="12">
        <v>30130.207999999999</v>
      </c>
      <c r="D3" s="2">
        <v>59100.226999999999</v>
      </c>
      <c r="E3" s="4">
        <f>D3/B3</f>
        <v>1.0412809214317624</v>
      </c>
      <c r="F3" s="12">
        <v>259923.85800000001</v>
      </c>
      <c r="G3" s="13">
        <f>F3/B3</f>
        <v>4.5795721623935322</v>
      </c>
      <c r="H3" s="14">
        <f t="shared" ref="H3:H29" si="0">F3/D3</f>
        <v>4.3980179297788489</v>
      </c>
      <c r="I3" s="15"/>
    </row>
    <row r="4" spans="1:9" x14ac:dyDescent="0.2">
      <c r="A4" s="1">
        <v>1992</v>
      </c>
      <c r="B4" s="12">
        <v>56960.3</v>
      </c>
      <c r="C4" s="12">
        <v>30130.288</v>
      </c>
      <c r="D4" s="2">
        <v>59896.945999999996</v>
      </c>
      <c r="E4" s="4">
        <f t="shared" ref="E4:E29" si="1">D4/B4</f>
        <v>1.0515560135743667</v>
      </c>
      <c r="F4" s="12">
        <v>257363.46800000002</v>
      </c>
      <c r="G4" s="13">
        <f t="shared" ref="G4:G29" si="2">F4/B4</f>
        <v>4.5182955145952537</v>
      </c>
      <c r="H4" s="14">
        <f>F4/D4</f>
        <v>4.2967711241905393</v>
      </c>
      <c r="I4" s="15"/>
    </row>
    <row r="5" spans="1:9" x14ac:dyDescent="0.2">
      <c r="A5" s="1">
        <v>1993</v>
      </c>
      <c r="B5" s="12">
        <v>57138.489000000001</v>
      </c>
      <c r="C5" s="12">
        <v>30130.863000000001</v>
      </c>
      <c r="D5" s="2">
        <v>59534.911999999997</v>
      </c>
      <c r="E5" s="4">
        <f t="shared" si="1"/>
        <v>1.0419406085449685</v>
      </c>
      <c r="F5" s="12">
        <v>253614.258</v>
      </c>
      <c r="G5" s="13">
        <f t="shared" si="2"/>
        <v>4.4385888118252481</v>
      </c>
      <c r="H5" s="14">
        <f t="shared" si="0"/>
        <v>4.2599249663793914</v>
      </c>
      <c r="I5" s="15"/>
    </row>
    <row r="6" spans="1:9" x14ac:dyDescent="0.2">
      <c r="A6" s="1">
        <v>1994</v>
      </c>
      <c r="B6" s="12">
        <v>57268.578000000001</v>
      </c>
      <c r="C6" s="12">
        <v>30132.267</v>
      </c>
      <c r="D6" s="2">
        <v>64474.070999999996</v>
      </c>
      <c r="E6" s="4">
        <f t="shared" si="1"/>
        <v>1.1258193105475744</v>
      </c>
      <c r="F6" s="12">
        <v>274752.95899999997</v>
      </c>
      <c r="G6" s="13">
        <f t="shared" si="2"/>
        <v>4.7976214635537131</v>
      </c>
      <c r="H6" s="14">
        <f t="shared" si="0"/>
        <v>4.2614489009077774</v>
      </c>
      <c r="I6" s="15"/>
    </row>
    <row r="7" spans="1:9" x14ac:dyDescent="0.2">
      <c r="A7" s="1">
        <v>1995</v>
      </c>
      <c r="B7" s="12">
        <v>57332.995999999999</v>
      </c>
      <c r="C7" s="12">
        <v>30130.812999999998</v>
      </c>
      <c r="D7" s="2">
        <v>67168.684999999998</v>
      </c>
      <c r="E7" s="4">
        <f t="shared" si="1"/>
        <v>1.1715537244905185</v>
      </c>
      <c r="F7" s="12">
        <v>286494.79200000002</v>
      </c>
      <c r="G7" s="13">
        <f t="shared" si="2"/>
        <v>4.9970315871858508</v>
      </c>
      <c r="H7" s="14">
        <f t="shared" si="0"/>
        <v>4.2653029756351497</v>
      </c>
      <c r="I7" s="15"/>
    </row>
    <row r="8" spans="1:9" x14ac:dyDescent="0.2">
      <c r="A8" s="1">
        <v>1996</v>
      </c>
      <c r="B8" s="12">
        <v>57460.976999999999</v>
      </c>
      <c r="C8" s="12">
        <v>30131.778000000002</v>
      </c>
      <c r="D8" s="2">
        <v>69410.987999999998</v>
      </c>
      <c r="E8" s="4">
        <f t="shared" si="1"/>
        <v>1.2079674176093456</v>
      </c>
      <c r="F8" s="12">
        <v>291370.30600000004</v>
      </c>
      <c r="G8" s="13">
        <f t="shared" si="2"/>
        <v>5.0707509898413328</v>
      </c>
      <c r="H8" s="14">
        <f t="shared" si="0"/>
        <v>4.1977547704694835</v>
      </c>
      <c r="I8" s="15"/>
    </row>
    <row r="9" spans="1:9" x14ac:dyDescent="0.2">
      <c r="A9" s="1">
        <v>1997</v>
      </c>
      <c r="B9" s="12">
        <v>57563.353999999999</v>
      </c>
      <c r="C9" s="12">
        <v>30134.102999999999</v>
      </c>
      <c r="D9" s="2">
        <v>70635.012000000002</v>
      </c>
      <c r="E9" s="4">
        <f t="shared" si="1"/>
        <v>1.2270829806060293</v>
      </c>
      <c r="F9" s="12">
        <v>292276.32299999997</v>
      </c>
      <c r="G9" s="13">
        <f t="shared" si="2"/>
        <v>5.0774720840623706</v>
      </c>
      <c r="H9" s="14">
        <f t="shared" si="0"/>
        <v>4.1378392205836949</v>
      </c>
      <c r="I9" s="15"/>
    </row>
    <row r="10" spans="1:9" x14ac:dyDescent="0.2">
      <c r="A10" s="1">
        <v>1998</v>
      </c>
      <c r="B10" s="12">
        <v>57612.614999999998</v>
      </c>
      <c r="C10" s="12">
        <v>30133.675999999999</v>
      </c>
      <c r="D10" s="2">
        <v>72313.561000000002</v>
      </c>
      <c r="E10" s="4">
        <f t="shared" si="1"/>
        <v>1.2551688723034009</v>
      </c>
      <c r="F10" s="12">
        <v>299508.38700000005</v>
      </c>
      <c r="G10" s="13">
        <f t="shared" si="2"/>
        <v>5.1986598247623386</v>
      </c>
      <c r="H10" s="14">
        <f t="shared" si="0"/>
        <v>4.1418011069873888</v>
      </c>
      <c r="I10" s="15"/>
    </row>
    <row r="11" spans="1:9" x14ac:dyDescent="0.2">
      <c r="A11" s="1">
        <v>1999</v>
      </c>
      <c r="B11" s="12">
        <v>57679.895000000004</v>
      </c>
      <c r="C11" s="12">
        <v>30133.841</v>
      </c>
      <c r="D11" s="2">
        <v>74320.937999999995</v>
      </c>
      <c r="E11" s="4">
        <f t="shared" si="1"/>
        <v>1.2885068185370308</v>
      </c>
      <c r="F11" s="12">
        <v>308314.72899999999</v>
      </c>
      <c r="G11" s="13">
        <f t="shared" si="2"/>
        <v>5.3452720224265313</v>
      </c>
      <c r="H11" s="14">
        <f t="shared" si="0"/>
        <v>4.148423543847092</v>
      </c>
      <c r="I11" s="15"/>
    </row>
    <row r="12" spans="1:9" x14ac:dyDescent="0.2">
      <c r="A12" s="1">
        <v>2000</v>
      </c>
      <c r="B12" s="12">
        <v>57844.017</v>
      </c>
      <c r="C12" s="12">
        <v>30133.332999999999</v>
      </c>
      <c r="D12" s="2">
        <v>80031.637000000002</v>
      </c>
      <c r="E12" s="4">
        <f t="shared" si="1"/>
        <v>1.3835767491735576</v>
      </c>
      <c r="F12" s="12">
        <v>338885.14300000004</v>
      </c>
      <c r="G12" s="13">
        <f t="shared" si="2"/>
        <v>5.8586031983221369</v>
      </c>
      <c r="H12" s="14">
        <f t="shared" si="0"/>
        <v>4.2343897451454104</v>
      </c>
      <c r="I12" s="15"/>
    </row>
    <row r="13" spans="1:9" x14ac:dyDescent="0.2">
      <c r="A13" s="1">
        <v>2001</v>
      </c>
      <c r="B13" s="2">
        <v>56993.741999999998</v>
      </c>
      <c r="C13" s="12">
        <v>30132.845000000001</v>
      </c>
      <c r="D13" s="2">
        <v>81773.368000000002</v>
      </c>
      <c r="E13" s="4">
        <f t="shared" si="1"/>
        <v>1.4347780147511635</v>
      </c>
      <c r="F13" s="16">
        <v>350323.13299999997</v>
      </c>
      <c r="G13" s="13">
        <f t="shared" si="2"/>
        <v>6.1466947195711414</v>
      </c>
      <c r="H13" s="14">
        <f t="shared" si="0"/>
        <v>4.2840736729836051</v>
      </c>
      <c r="I13" s="15"/>
    </row>
    <row r="14" spans="1:9" x14ac:dyDescent="0.2">
      <c r="A14" s="1">
        <v>2002</v>
      </c>
      <c r="B14" s="2">
        <v>57321.07</v>
      </c>
      <c r="C14" s="12">
        <v>30133.600999999999</v>
      </c>
      <c r="D14" s="2">
        <v>82030.312000000005</v>
      </c>
      <c r="E14" s="4">
        <f t="shared" si="1"/>
        <v>1.4310673544649464</v>
      </c>
      <c r="F14" s="12">
        <v>345247.05</v>
      </c>
      <c r="G14" s="13">
        <f t="shared" si="2"/>
        <v>6.0230391721578123</v>
      </c>
      <c r="H14" s="14">
        <f t="shared" si="0"/>
        <v>4.2087740687856945</v>
      </c>
      <c r="I14" s="15"/>
    </row>
    <row r="15" spans="1:9" x14ac:dyDescent="0.2">
      <c r="A15" s="1">
        <v>2003</v>
      </c>
      <c r="B15" s="2">
        <v>57888.245000000003</v>
      </c>
      <c r="C15" s="2">
        <v>30133.600999999999</v>
      </c>
      <c r="D15" s="17">
        <v>82724.652000000002</v>
      </c>
      <c r="E15" s="4">
        <f t="shared" si="1"/>
        <v>1.4290405936472941</v>
      </c>
      <c r="F15" s="12">
        <v>344413.31699999998</v>
      </c>
      <c r="G15" s="13">
        <f t="shared" si="2"/>
        <v>5.9496244358418533</v>
      </c>
      <c r="H15" s="14">
        <f t="shared" si="0"/>
        <v>4.1633697896970299</v>
      </c>
      <c r="I15" s="15"/>
    </row>
    <row r="16" spans="1:9" x14ac:dyDescent="0.2">
      <c r="A16" s="1">
        <v>2004</v>
      </c>
      <c r="B16" s="2">
        <v>58462.375</v>
      </c>
      <c r="C16" s="2">
        <v>30133.600999999999</v>
      </c>
      <c r="D16" s="17">
        <v>85957</v>
      </c>
      <c r="E16" s="4">
        <f t="shared" si="1"/>
        <v>1.4702960664872065</v>
      </c>
      <c r="F16" s="12">
        <v>345616</v>
      </c>
      <c r="G16" s="13">
        <f t="shared" si="2"/>
        <v>5.911768038845497</v>
      </c>
      <c r="H16" s="14">
        <f t="shared" si="0"/>
        <v>4.0208010982235303</v>
      </c>
      <c r="I16" s="15"/>
    </row>
    <row r="17" spans="1:15" x14ac:dyDescent="0.2">
      <c r="A17" s="1">
        <v>2005</v>
      </c>
      <c r="B17" s="2">
        <v>58751.711000000003</v>
      </c>
      <c r="C17" s="2">
        <v>30133.600999999999</v>
      </c>
      <c r="D17" s="17">
        <v>88338.563999999998</v>
      </c>
      <c r="E17" s="4">
        <f t="shared" si="1"/>
        <v>1.5035913422163993</v>
      </c>
      <c r="F17" s="12">
        <v>355255.17200000002</v>
      </c>
      <c r="G17" s="13">
        <f t="shared" si="2"/>
        <v>6.0467204435969535</v>
      </c>
      <c r="H17" s="14">
        <f t="shared" si="0"/>
        <v>4.0215185295518276</v>
      </c>
      <c r="I17" s="15"/>
    </row>
    <row r="18" spans="1:15" x14ac:dyDescent="0.2">
      <c r="A18" s="1">
        <v>2006</v>
      </c>
      <c r="B18" s="2">
        <v>59131</v>
      </c>
      <c r="C18" s="2">
        <v>30133.600999999999</v>
      </c>
      <c r="D18" s="17">
        <v>93044.399000000005</v>
      </c>
      <c r="E18" s="4">
        <f t="shared" si="1"/>
        <v>1.5735299419932016</v>
      </c>
      <c r="F18" s="17">
        <v>366764.77799999999</v>
      </c>
      <c r="G18" s="13">
        <f t="shared" si="2"/>
        <v>6.2025803385702929</v>
      </c>
      <c r="H18" s="14">
        <f t="shared" si="0"/>
        <v>3.9418254289546217</v>
      </c>
      <c r="I18" s="15"/>
      <c r="K18" s="9"/>
      <c r="L18" s="9"/>
      <c r="M18" s="9"/>
      <c r="N18" s="9"/>
      <c r="O18" s="9"/>
    </row>
    <row r="19" spans="1:15" x14ac:dyDescent="0.2">
      <c r="A19" s="1">
        <v>2007</v>
      </c>
      <c r="B19" s="2">
        <v>59619.29</v>
      </c>
      <c r="C19" s="2">
        <v>30133.600999999999</v>
      </c>
      <c r="D19" s="17">
        <v>96150.083000000013</v>
      </c>
      <c r="E19" s="4">
        <f t="shared" si="1"/>
        <v>1.6127344522217559</v>
      </c>
      <c r="F19" s="17">
        <v>376641.75099999999</v>
      </c>
      <c r="G19" s="13">
        <f t="shared" si="2"/>
        <v>6.3174477757115186</v>
      </c>
      <c r="H19" s="14">
        <f t="shared" si="0"/>
        <v>3.9172275181499319</v>
      </c>
      <c r="I19" s="15"/>
      <c r="K19" s="9"/>
      <c r="L19" s="9"/>
      <c r="M19" s="9"/>
      <c r="N19" s="9"/>
      <c r="O19" s="9"/>
    </row>
    <row r="20" spans="1:15" x14ac:dyDescent="0.2">
      <c r="A20" s="1">
        <v>2008</v>
      </c>
      <c r="B20" s="2">
        <v>60045.067999999999</v>
      </c>
      <c r="C20" s="2">
        <v>30133.600999999999</v>
      </c>
      <c r="D20" s="12">
        <v>95546.08600000001</v>
      </c>
      <c r="E20" s="4">
        <f t="shared" si="1"/>
        <v>1.5912395336116534</v>
      </c>
      <c r="F20" s="12">
        <v>373666.712</v>
      </c>
      <c r="G20" s="13">
        <f t="shared" si="2"/>
        <v>6.2231041523676849</v>
      </c>
      <c r="H20" s="14">
        <f t="shared" si="0"/>
        <v>3.9108531562454578</v>
      </c>
      <c r="I20" s="15"/>
      <c r="K20" s="9"/>
      <c r="L20" s="9"/>
      <c r="M20" s="9"/>
      <c r="N20" s="9"/>
      <c r="O20" s="9"/>
    </row>
    <row r="21" spans="1:15" x14ac:dyDescent="0.2">
      <c r="A21" s="1">
        <v>2009</v>
      </c>
      <c r="B21" s="2">
        <v>60340.328000000001</v>
      </c>
      <c r="C21" s="2">
        <v>30133.600999999999</v>
      </c>
      <c r="D21" s="12">
        <v>95499.801000000007</v>
      </c>
      <c r="E21" s="4">
        <f t="shared" si="1"/>
        <v>1.5826861431711143</v>
      </c>
      <c r="F21" s="12">
        <v>370762.37699999998</v>
      </c>
      <c r="G21" s="13">
        <f t="shared" si="2"/>
        <v>6.1445204109596485</v>
      </c>
      <c r="H21" s="14">
        <f t="shared" si="0"/>
        <v>3.8823366448690293</v>
      </c>
      <c r="I21" s="15"/>
      <c r="K21" s="9"/>
      <c r="L21" s="9"/>
      <c r="M21" s="9"/>
      <c r="N21" s="9"/>
      <c r="O21" s="9"/>
    </row>
    <row r="22" spans="1:15" x14ac:dyDescent="0.2">
      <c r="A22" s="1">
        <v>2010</v>
      </c>
      <c r="B22" s="2">
        <v>60626.442000000003</v>
      </c>
      <c r="C22" s="2">
        <v>30133.600999999999</v>
      </c>
      <c r="D22" s="12">
        <v>98813.845000000001</v>
      </c>
      <c r="E22" s="4">
        <f t="shared" si="1"/>
        <v>1.6298803251558123</v>
      </c>
      <c r="F22" s="12">
        <v>375542.55</v>
      </c>
      <c r="G22" s="13">
        <f t="shared" si="2"/>
        <v>6.1943689520819971</v>
      </c>
      <c r="H22" s="14">
        <f t="shared" si="0"/>
        <v>3.8005053846452386</v>
      </c>
      <c r="I22" s="15"/>
      <c r="K22" s="9"/>
      <c r="L22" s="9"/>
      <c r="M22" s="9"/>
      <c r="N22" s="9"/>
      <c r="O22" s="9"/>
    </row>
    <row r="23" spans="1:15" x14ac:dyDescent="0.2">
      <c r="A23" s="1">
        <v>2011</v>
      </c>
      <c r="B23" s="2">
        <v>59394.207000000002</v>
      </c>
      <c r="C23" s="2">
        <v>30133.600999999999</v>
      </c>
      <c r="D23" s="12">
        <v>103723.86900000001</v>
      </c>
      <c r="E23" s="4">
        <f t="shared" si="1"/>
        <v>1.7463633953392121</v>
      </c>
      <c r="F23" s="12">
        <v>386894.73200000002</v>
      </c>
      <c r="G23" s="13">
        <f t="shared" si="2"/>
        <v>6.5140146075188783</v>
      </c>
      <c r="H23" s="14">
        <f t="shared" si="0"/>
        <v>3.7300453186913032</v>
      </c>
      <c r="I23" s="15"/>
      <c r="K23" s="9"/>
      <c r="L23" s="9"/>
      <c r="M23" s="9"/>
      <c r="N23" s="9"/>
      <c r="O23" s="9"/>
    </row>
    <row r="24" spans="1:15" x14ac:dyDescent="0.2">
      <c r="A24" s="1">
        <v>2012</v>
      </c>
      <c r="B24" s="2">
        <v>59685.226999999999</v>
      </c>
      <c r="C24" s="2">
        <v>30207.283809999994</v>
      </c>
      <c r="D24" s="12">
        <v>103733.15700000001</v>
      </c>
      <c r="E24" s="4">
        <f t="shared" si="1"/>
        <v>1.7380038950006844</v>
      </c>
      <c r="F24" s="12">
        <v>380711.48300000001</v>
      </c>
      <c r="G24" s="13">
        <f t="shared" si="2"/>
        <v>6.3786551905046789</v>
      </c>
      <c r="H24" s="14">
        <f t="shared" si="0"/>
        <v>3.6701040825355387</v>
      </c>
      <c r="I24" s="15"/>
      <c r="K24" s="9"/>
      <c r="L24" s="9"/>
      <c r="M24" s="9"/>
      <c r="N24" s="9"/>
      <c r="O24" s="9"/>
    </row>
    <row r="25" spans="1:15" x14ac:dyDescent="0.2">
      <c r="A25" s="1">
        <v>2013</v>
      </c>
      <c r="B25" s="2">
        <v>60783</v>
      </c>
      <c r="C25" s="2">
        <v>30207.283809999994</v>
      </c>
      <c r="D25" s="12">
        <v>103862.53</v>
      </c>
      <c r="E25" s="4">
        <f t="shared" si="1"/>
        <v>1.7087430696082786</v>
      </c>
      <c r="F25" s="12">
        <v>376785.61499999999</v>
      </c>
      <c r="G25" s="13">
        <f t="shared" si="2"/>
        <v>6.1988650609545433</v>
      </c>
      <c r="H25" s="14">
        <f t="shared" si="0"/>
        <v>3.6277338420313852</v>
      </c>
      <c r="I25" s="15"/>
      <c r="K25" s="9"/>
      <c r="L25" s="9"/>
      <c r="M25" s="9"/>
      <c r="N25" s="9"/>
      <c r="O25" s="9"/>
    </row>
    <row r="26" spans="1:15" x14ac:dyDescent="0.2">
      <c r="A26" s="1">
        <v>2014</v>
      </c>
      <c r="B26" s="2">
        <v>60796</v>
      </c>
      <c r="C26" s="2">
        <v>30207.283809999994</v>
      </c>
      <c r="D26" s="12">
        <v>106552.352</v>
      </c>
      <c r="E26" s="4">
        <f t="shared" si="1"/>
        <v>1.7526210934929929</v>
      </c>
      <c r="F26" s="12">
        <v>377770.80599999998</v>
      </c>
      <c r="G26" s="13">
        <f t="shared" si="2"/>
        <v>6.2137444239752613</v>
      </c>
      <c r="H26" s="14">
        <f t="shared" si="0"/>
        <v>3.5454009124078274</v>
      </c>
      <c r="I26" s="15"/>
      <c r="K26" s="9"/>
      <c r="L26" s="9"/>
      <c r="M26" s="9"/>
      <c r="N26" s="9"/>
      <c r="O26" s="9"/>
    </row>
    <row r="27" spans="1:15" x14ac:dyDescent="0.2">
      <c r="A27" s="1">
        <v>2015</v>
      </c>
      <c r="B27" s="2">
        <v>60665.550999999999</v>
      </c>
      <c r="C27" s="2">
        <v>30207.283809999994</v>
      </c>
      <c r="D27" s="12">
        <v>113392.137</v>
      </c>
      <c r="E27" s="4">
        <f t="shared" si="1"/>
        <v>1.8691355329485098</v>
      </c>
      <c r="F27" s="12">
        <v>392874.07</v>
      </c>
      <c r="G27" s="13">
        <f t="shared" si="2"/>
        <v>6.4760653043438117</v>
      </c>
      <c r="H27" s="14">
        <f t="shared" si="0"/>
        <v>3.464738211962616</v>
      </c>
      <c r="I27" s="15"/>
      <c r="K27" s="9"/>
      <c r="L27" s="9"/>
      <c r="M27" s="9"/>
      <c r="N27" s="9"/>
      <c r="O27" s="9"/>
    </row>
    <row r="28" spans="1:15" x14ac:dyDescent="0.2">
      <c r="A28" s="19">
        <v>2016</v>
      </c>
      <c r="B28" s="20">
        <v>60589.445</v>
      </c>
      <c r="C28" s="21">
        <v>30207.283809999994</v>
      </c>
      <c r="D28" s="21">
        <v>116944.243</v>
      </c>
      <c r="E28" s="22">
        <f t="shared" si="1"/>
        <v>1.9301091634029657</v>
      </c>
      <c r="F28" s="21">
        <v>402962.11300000001</v>
      </c>
      <c r="G28" s="22">
        <f t="shared" si="2"/>
        <v>6.6506982032926691</v>
      </c>
      <c r="H28" s="23">
        <f t="shared" si="0"/>
        <v>3.4457627212995856</v>
      </c>
      <c r="I28" s="15"/>
      <c r="K28" s="9"/>
      <c r="L28" s="9"/>
      <c r="M28" s="9"/>
      <c r="N28" s="9"/>
      <c r="O28" s="9"/>
    </row>
    <row r="29" spans="1:15" x14ac:dyDescent="0.2">
      <c r="A29" s="19">
        <v>2017</v>
      </c>
      <c r="B29" s="20">
        <v>60484</v>
      </c>
      <c r="C29" s="21">
        <v>30207.283809999994</v>
      </c>
      <c r="D29" s="24">
        <f>123195556/1000</f>
        <v>123195.556</v>
      </c>
      <c r="E29" s="22">
        <f t="shared" si="1"/>
        <v>2.0368288472984593</v>
      </c>
      <c r="F29" s="24">
        <f>420629155/1000</f>
        <v>420629.15500000003</v>
      </c>
      <c r="G29" s="22">
        <f t="shared" si="2"/>
        <v>6.9543871933073218</v>
      </c>
      <c r="H29" s="22">
        <f t="shared" si="0"/>
        <v>3.4143208461188328</v>
      </c>
      <c r="I29" s="15"/>
      <c r="K29" s="9"/>
      <c r="L29" s="9"/>
      <c r="M29" s="9"/>
      <c r="N29" s="9"/>
      <c r="O29" s="9"/>
    </row>
    <row r="30" spans="1:15" x14ac:dyDescent="0.2">
      <c r="A30" s="19">
        <v>2018</v>
      </c>
      <c r="B30" s="27">
        <v>59816.673000000003</v>
      </c>
      <c r="C30" s="21">
        <v>30207.283809999994</v>
      </c>
      <c r="D30" s="21">
        <v>128100.93200000003</v>
      </c>
      <c r="E30" s="22">
        <v>2.122315350671458</v>
      </c>
      <c r="F30" s="21">
        <v>428844.93699999992</v>
      </c>
      <c r="G30" s="22">
        <v>7.1048990717166207</v>
      </c>
      <c r="H30" s="22">
        <v>3.3477112953401451</v>
      </c>
      <c r="I30" s="15"/>
      <c r="K30" s="9"/>
      <c r="L30" s="9"/>
      <c r="M30" s="9"/>
      <c r="N30" s="9"/>
      <c r="O30" s="9"/>
    </row>
    <row r="31" spans="1:15" customFormat="1" x14ac:dyDescent="0.2">
      <c r="A31" s="19">
        <v>2019</v>
      </c>
      <c r="B31" s="27">
        <v>59641.487999999998</v>
      </c>
      <c r="C31" s="21">
        <v>30207.283809999994</v>
      </c>
      <c r="D31" s="25">
        <v>131381.65299999999</v>
      </c>
      <c r="E31" s="22">
        <f t="shared" ref="E31:E36" si="3">D31/B31</f>
        <v>2.2028567261769187</v>
      </c>
      <c r="F31" s="25">
        <v>436739.27100000001</v>
      </c>
      <c r="G31" s="22">
        <f t="shared" ref="G31:G36" si="4">F31/B31</f>
        <v>7.3227427021941507</v>
      </c>
      <c r="H31" s="23">
        <f t="shared" ref="H31:H36" si="5">F31/D31</f>
        <v>3.3242028930782292</v>
      </c>
      <c r="I31" s="15"/>
      <c r="J31" s="9"/>
    </row>
    <row r="32" spans="1:15" s="18" customFormat="1" ht="15.75" x14ac:dyDescent="0.25">
      <c r="A32" s="19">
        <v>2020</v>
      </c>
      <c r="B32" s="27">
        <v>59236.213000000003</v>
      </c>
      <c r="C32" s="21">
        <v>30207.283809999994</v>
      </c>
      <c r="D32" s="24">
        <v>55702</v>
      </c>
      <c r="E32" s="22">
        <f t="shared" si="3"/>
        <v>0.94033695233015646</v>
      </c>
      <c r="F32" s="25">
        <v>208447</v>
      </c>
      <c r="G32" s="22">
        <f t="shared" si="4"/>
        <v>3.518911649534382</v>
      </c>
      <c r="H32" s="23">
        <f t="shared" si="5"/>
        <v>3.7421816092779432</v>
      </c>
      <c r="I32" s="15"/>
      <c r="J32" s="9"/>
    </row>
    <row r="33" spans="1:9" x14ac:dyDescent="0.2">
      <c r="A33" s="19">
        <v>2021</v>
      </c>
      <c r="B33" s="27">
        <v>59030.133000000002</v>
      </c>
      <c r="C33" s="21">
        <v>30207.283809999994</v>
      </c>
      <c r="D33" s="26">
        <v>78670</v>
      </c>
      <c r="E33" s="22">
        <f t="shared" si="3"/>
        <v>1.3327091775314144</v>
      </c>
      <c r="F33" s="25">
        <v>289178</v>
      </c>
      <c r="G33" s="22">
        <f t="shared" si="4"/>
        <v>4.8988200653384943</v>
      </c>
      <c r="H33" s="23">
        <f t="shared" si="5"/>
        <v>3.6758357696707766</v>
      </c>
      <c r="I33" s="15"/>
    </row>
    <row r="34" spans="1:9" x14ac:dyDescent="0.2">
      <c r="A34" s="19">
        <v>2022</v>
      </c>
      <c r="B34" s="27">
        <v>58997.201000000001</v>
      </c>
      <c r="C34" s="21">
        <v>30207.283809999994</v>
      </c>
      <c r="D34" s="21">
        <v>118514.633</v>
      </c>
      <c r="E34" s="22">
        <f t="shared" si="3"/>
        <v>2.0088178929030889</v>
      </c>
      <c r="F34" s="21">
        <v>412008.53200000001</v>
      </c>
      <c r="G34" s="22">
        <f t="shared" si="4"/>
        <v>6.983526760871249</v>
      </c>
      <c r="H34" s="23">
        <f t="shared" si="5"/>
        <v>3.4764359604438044</v>
      </c>
      <c r="I34" s="15"/>
    </row>
    <row r="35" spans="1:9" x14ac:dyDescent="0.2">
      <c r="A35" s="1">
        <v>2023</v>
      </c>
      <c r="B35" s="28">
        <v>58971.23</v>
      </c>
      <c r="C35" s="21">
        <v>30207.283809999994</v>
      </c>
      <c r="D35" s="12">
        <v>133636.709</v>
      </c>
      <c r="E35" s="22">
        <f t="shared" si="3"/>
        <v>2.2661339944918901</v>
      </c>
      <c r="F35" s="12">
        <v>447170.049</v>
      </c>
      <c r="G35" s="22">
        <f t="shared" si="4"/>
        <v>7.5828509766542087</v>
      </c>
      <c r="H35" s="23">
        <f t="shared" si="5"/>
        <v>3.3461617870281435</v>
      </c>
      <c r="I35" s="15"/>
    </row>
    <row r="36" spans="1:9" x14ac:dyDescent="0.2">
      <c r="A36" s="1">
        <v>2024</v>
      </c>
      <c r="B36" s="28">
        <v>58934.177000000003</v>
      </c>
      <c r="C36" s="21">
        <v>30207.283809999994</v>
      </c>
      <c r="D36" s="12">
        <v>139647.943</v>
      </c>
      <c r="E36" s="22">
        <f t="shared" si="3"/>
        <v>2.3695578713180296</v>
      </c>
      <c r="F36" s="12">
        <v>466158.04499999998</v>
      </c>
      <c r="G36" s="22">
        <f t="shared" si="4"/>
        <v>7.9098083443160654</v>
      </c>
      <c r="H36" s="23">
        <f t="shared" si="5"/>
        <v>3.3380946040859332</v>
      </c>
      <c r="I36" s="15"/>
    </row>
    <row r="38" spans="1:9" x14ac:dyDescent="0.2">
      <c r="B38" s="29"/>
      <c r="C38" s="29"/>
      <c r="D38" s="29"/>
      <c r="E38" s="29"/>
      <c r="F38" s="29"/>
    </row>
    <row r="40" spans="1:9" x14ac:dyDescent="0.2">
      <c r="D40" s="30"/>
      <c r="E40" s="30"/>
      <c r="F40" s="30"/>
      <c r="G40" s="30"/>
      <c r="H40" s="30"/>
    </row>
    <row r="42" spans="1:9" x14ac:dyDescent="0.2">
      <c r="D42" s="30"/>
      <c r="E42" s="30"/>
    </row>
    <row r="43" spans="1:9" x14ac:dyDescent="0.2">
      <c r="B43" s="29">
        <f>(B36-B12)/B12</f>
        <v>1.8846547258292996E-2</v>
      </c>
      <c r="D43" s="29">
        <f>(D36-D12)/D12</f>
        <v>0.74490924132915082</v>
      </c>
      <c r="F43" s="29">
        <f>(F36-F12)/F12</f>
        <v>0.37556353422079625</v>
      </c>
    </row>
  </sheetData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1" sqref="B1:F1"/>
    </sheetView>
  </sheetViews>
  <sheetFormatPr defaultColWidth="8.7109375" defaultRowHeight="12.75" x14ac:dyDescent="0.2"/>
  <cols>
    <col min="1" max="1" width="9.140625" customWidth="1"/>
  </cols>
  <sheetData>
    <row r="1" spans="1:6" ht="47.65" customHeight="1" x14ac:dyDescent="0.2">
      <c r="A1" t="s">
        <v>15</v>
      </c>
      <c r="B1" s="31" t="s">
        <v>12</v>
      </c>
      <c r="C1" s="31"/>
      <c r="D1" s="31"/>
      <c r="E1" s="31"/>
      <c r="F1" s="31"/>
    </row>
    <row r="2" spans="1:6" x14ac:dyDescent="0.2">
      <c r="A2" t="s">
        <v>13</v>
      </c>
      <c r="B2" s="3" t="s">
        <v>14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Finocchiaro Giovanni</dc:creator>
  <cp:lastModifiedBy>Finocchiaro Giovanni</cp:lastModifiedBy>
  <cp:lastPrinted>2018-07-18T08:05:08Z</cp:lastPrinted>
  <dcterms:created xsi:type="dcterms:W3CDTF">2006-01-18T13:10:01Z</dcterms:created>
  <dcterms:modified xsi:type="dcterms:W3CDTF">2025-08-28T09:57:49Z</dcterms:modified>
</cp:coreProperties>
</file>