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infrastrutture turistiche - ADA 2023-24\"/>
    </mc:Choice>
  </mc:AlternateContent>
  <xr:revisionPtr revIDLastSave="0" documentId="8_{B76ED7F1-A06B-4055-B779-28131CF7FCA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" sheetId="11" r:id="rId1"/>
    <sheet name="metadati " sheetId="7" r:id="rId2"/>
  </sheets>
  <definedNames>
    <definedName name="___TAV10">#REF!</definedName>
    <definedName name="__TAV10">#REF!</definedName>
    <definedName name="_TAV10">#REF!</definedName>
    <definedName name="Com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6" i="11" l="1"/>
  <c r="R36" i="11"/>
  <c r="Q37" i="11"/>
  <c r="R37" i="11"/>
  <c r="Q38" i="11"/>
  <c r="R38" i="11"/>
  <c r="Q39" i="11"/>
  <c r="R39" i="11"/>
  <c r="Q40" i="11"/>
  <c r="R40" i="11"/>
  <c r="Q41" i="11"/>
  <c r="R41" i="11"/>
  <c r="Q42" i="11"/>
  <c r="R42" i="11"/>
  <c r="Q43" i="11"/>
  <c r="R43" i="11"/>
  <c r="Q44" i="11"/>
  <c r="R44" i="11"/>
  <c r="Q45" i="11"/>
  <c r="R45" i="11"/>
  <c r="Q46" i="11"/>
  <c r="R46" i="11"/>
  <c r="Q47" i="11"/>
  <c r="R47" i="11"/>
  <c r="Q48" i="11"/>
  <c r="R48" i="11"/>
  <c r="Q49" i="11"/>
  <c r="R49" i="11"/>
  <c r="Q50" i="11"/>
  <c r="R50" i="11"/>
  <c r="Q51" i="11"/>
  <c r="R51" i="11"/>
  <c r="Q52" i="11"/>
  <c r="R52" i="11"/>
  <c r="Q53" i="11"/>
  <c r="R53" i="11"/>
  <c r="Q54" i="11"/>
  <c r="R54" i="11"/>
  <c r="Q55" i="11"/>
  <c r="R55" i="11"/>
  <c r="Q56" i="11"/>
  <c r="R56" i="11"/>
  <c r="Q57" i="11"/>
  <c r="R57" i="11"/>
  <c r="R35" i="11"/>
  <c r="Q35" i="11"/>
  <c r="N57" i="11"/>
  <c r="M57" i="11"/>
  <c r="N56" i="11"/>
  <c r="M56" i="11"/>
  <c r="N55" i="11"/>
  <c r="M55" i="11"/>
  <c r="N54" i="11"/>
  <c r="M54" i="11"/>
  <c r="N53" i="11"/>
  <c r="M53" i="11"/>
  <c r="N52" i="11"/>
  <c r="M52" i="11"/>
  <c r="N51" i="11"/>
  <c r="M51" i="11"/>
  <c r="N50" i="11"/>
  <c r="M50" i="11"/>
  <c r="N49" i="11"/>
  <c r="M49" i="11"/>
  <c r="N48" i="11"/>
  <c r="M48" i="11"/>
  <c r="N47" i="11"/>
  <c r="M47" i="11"/>
  <c r="N46" i="11"/>
  <c r="M46" i="11"/>
  <c r="N45" i="11"/>
  <c r="M45" i="11"/>
  <c r="N44" i="11"/>
  <c r="M44" i="11"/>
  <c r="N43" i="11"/>
  <c r="M43" i="11"/>
  <c r="N42" i="11"/>
  <c r="M42" i="11"/>
  <c r="N41" i="11"/>
  <c r="M41" i="11"/>
  <c r="N40" i="11"/>
  <c r="M40" i="11"/>
  <c r="N39" i="11"/>
  <c r="M39" i="11"/>
  <c r="N38" i="11"/>
  <c r="M38" i="11"/>
  <c r="N37" i="11"/>
  <c r="M37" i="11"/>
  <c r="N36" i="11"/>
  <c r="M36" i="11"/>
  <c r="N35" i="11"/>
  <c r="M35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E36" i="11"/>
  <c r="F36" i="11"/>
  <c r="E37" i="11"/>
  <c r="F37" i="11"/>
  <c r="E38" i="11"/>
  <c r="F38" i="11"/>
  <c r="E39" i="11"/>
  <c r="F39" i="11"/>
  <c r="E40" i="11"/>
  <c r="F40" i="11"/>
  <c r="E41" i="11"/>
  <c r="F41" i="11"/>
  <c r="E42" i="11"/>
  <c r="F42" i="11"/>
  <c r="E43" i="11"/>
  <c r="F43" i="11"/>
  <c r="E44" i="11"/>
  <c r="F44" i="11"/>
  <c r="E45" i="11"/>
  <c r="F45" i="11"/>
  <c r="E46" i="11"/>
  <c r="F46" i="11"/>
  <c r="E47" i="11"/>
  <c r="F47" i="11"/>
  <c r="E48" i="11"/>
  <c r="F48" i="11"/>
  <c r="E49" i="11"/>
  <c r="F49" i="11"/>
  <c r="E50" i="11"/>
  <c r="F50" i="11"/>
  <c r="E51" i="11"/>
  <c r="F51" i="11"/>
  <c r="E52" i="11"/>
  <c r="F52" i="11"/>
  <c r="E53" i="11"/>
  <c r="F53" i="11"/>
  <c r="E54" i="11"/>
  <c r="F54" i="11"/>
  <c r="E55" i="11"/>
  <c r="F55" i="11"/>
  <c r="E56" i="11"/>
  <c r="F56" i="11"/>
  <c r="E57" i="11"/>
  <c r="F57" i="11"/>
  <c r="F35" i="11"/>
  <c r="E35" i="11"/>
  <c r="B38" i="11"/>
  <c r="I8" i="11"/>
  <c r="F8" i="11"/>
  <c r="B8" i="11"/>
  <c r="R8" i="11" s="1"/>
  <c r="R13" i="11"/>
  <c r="R6" i="11"/>
  <c r="R7" i="11"/>
  <c r="R9" i="11"/>
  <c r="R10" i="11"/>
  <c r="R11" i="11"/>
  <c r="R12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Q6" i="11"/>
  <c r="Q7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N6" i="11"/>
  <c r="N7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M6" i="11"/>
  <c r="M7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J6" i="11"/>
  <c r="J7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I6" i="11"/>
  <c r="I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F6" i="11"/>
  <c r="F7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E6" i="11"/>
  <c r="E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R5" i="11"/>
  <c r="Q5" i="11"/>
  <c r="N5" i="11"/>
  <c r="M5" i="11"/>
  <c r="J5" i="11"/>
  <c r="I5" i="11"/>
  <c r="F5" i="11"/>
  <c r="E5" i="11"/>
  <c r="R27" i="11"/>
  <c r="Q27" i="11"/>
  <c r="N27" i="11"/>
  <c r="M27" i="11"/>
  <c r="I27" i="11"/>
  <c r="E27" i="11"/>
  <c r="E8" i="11" l="1"/>
  <c r="J8" i="11"/>
  <c r="M8" i="11"/>
  <c r="N8" i="11"/>
  <c r="Q8" i="11"/>
</calcChain>
</file>

<file path=xl/sharedStrings.xml><?xml version="1.0" encoding="utf-8"?>
<sst xmlns="http://schemas.openxmlformats.org/spreadsheetml/2006/main" count="97" uniqueCount="39">
  <si>
    <t>n.</t>
  </si>
  <si>
    <t>Regione/Provincia autonoma</t>
  </si>
  <si>
    <t>Esercizi alberghieri</t>
  </si>
  <si>
    <t>Esercizi complementari</t>
  </si>
  <si>
    <t>n. letti</t>
  </si>
  <si>
    <t>TOTALE esercizi ricettivi</t>
  </si>
  <si>
    <t>Trento</t>
  </si>
  <si>
    <t>Trentino-Alto Adige</t>
  </si>
  <si>
    <t>Bolzano/Bozen</t>
  </si>
  <si>
    <t>ITALIA</t>
  </si>
  <si>
    <t>Titolo</t>
  </si>
  <si>
    <t>Fonte</t>
  </si>
  <si>
    <t>Elaborazione ISPRA su dati ISTAT</t>
  </si>
  <si>
    <t>Legenda</t>
  </si>
  <si>
    <t>Lombardia</t>
  </si>
  <si>
    <t xml:space="preserve">Valle d'Aosta </t>
  </si>
  <si>
    <t>Piemonte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</si>
  <si>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</si>
  <si>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</si>
  <si>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</si>
  <si>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</si>
  <si>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</si>
  <si>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</si>
  <si>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</si>
  <si>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</si>
  <si>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</si>
  <si>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</si>
  <si>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</si>
  <si>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</si>
  <si>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</si>
  <si>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</si>
  <si>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</si>
  <si>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</si>
  <si>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Superficie</t>
  </si>
  <si>
    <r>
      <t>Bed and Breakfast</t>
    </r>
    <r>
      <rPr>
        <sz val="10"/>
        <rFont val="Arial"/>
        <family val="2"/>
      </rPr>
      <t xml:space="preserve"> </t>
    </r>
  </si>
  <si>
    <r>
      <t>km</t>
    </r>
    <r>
      <rPr>
        <vertAlign val="superscript"/>
        <sz val="10"/>
        <rFont val="Arial"/>
        <family val="2"/>
      </rPr>
      <t>2</t>
    </r>
  </si>
  <si>
    <r>
      <t>n./km</t>
    </r>
    <r>
      <rPr>
        <vertAlign val="superscript"/>
        <sz val="10"/>
        <rFont val="Arial"/>
        <family val="2"/>
      </rPr>
      <t>2</t>
    </r>
  </si>
  <si>
    <r>
      <t>letti/km</t>
    </r>
    <r>
      <rPr>
        <vertAlign val="superscript"/>
        <sz val="10"/>
        <rFont val="Arial"/>
        <family val="2"/>
      </rPr>
      <t>2</t>
    </r>
  </si>
  <si>
    <t>Tabella 4: Densità degli esercizi ricettivi per regione e provincia autonoma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</si>
</sst>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</font>
    <font>
      <vertAlign val="superscript"/>
      <sz val="10"/>
      <name val="Arial"/>
      <family val="2"/>
    </font>
    <font>
      <b/>
      <sz val="10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22" fillId="0" borderId="0"/>
    <xf numFmtId="41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8" fillId="0" borderId="0"/>
    <xf numFmtId="43" fontId="27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</cellStyleXfs>
  <cellXfs count="63">
    <xf numFmtId="0" fontId="0" fillId="0" borderId="0" xfId="0"/>
    <xf numFmtId="0" fontId="21" fillId="0" borderId="10" xfId="43" applyFont="1" applyBorder="1" applyAlignment="1">
      <alignment vertical="top"/>
    </xf>
    <xf numFmtId="0" fontId="22" fillId="0" borderId="0" xfId="45"/>
    <xf numFmtId="41" fontId="21" fillId="0" borderId="0" xfId="46" applyFont="1" applyFill="1" applyBorder="1" applyAlignment="1">
      <alignment horizontal="right" vertical="center" wrapText="1"/>
    </xf>
    <xf numFmtId="41" fontId="26" fillId="0" borderId="0" xfId="46" applyFont="1" applyFill="1" applyBorder="1" applyAlignment="1">
      <alignment horizontal="right" vertical="center" wrapText="1"/>
    </xf>
    <xf numFmtId="1" fontId="22" fillId="0" borderId="0" xfId="45" applyNumberFormat="1"/>
    <xf numFmtId="3" fontId="22" fillId="0" borderId="10" xfId="0" applyNumberFormat="1" applyFont="1" applyBorder="1"/>
    <xf numFmtId="3" fontId="22" fillId="0" borderId="10" xfId="0" applyNumberFormat="1" applyFont="1" applyBorder="1" applyAlignment="1">
      <alignment vertical="center" wrapText="1"/>
    </xf>
    <xf numFmtId="3" fontId="24" fillId="0" borderId="10" xfId="0" applyNumberFormat="1" applyFont="1" applyBorder="1" applyAlignment="1">
      <alignment horizontal="right" vertical="center" wrapText="1"/>
    </xf>
    <xf numFmtId="4" fontId="22" fillId="0" borderId="10" xfId="0" applyNumberFormat="1" applyFont="1" applyBorder="1"/>
    <xf numFmtId="4" fontId="25" fillId="0" borderId="10" xfId="43" applyNumberFormat="1" applyFont="1" applyBorder="1"/>
    <xf numFmtId="2" fontId="25" fillId="0" borderId="10" xfId="43" applyNumberFormat="1" applyFont="1" applyBorder="1"/>
    <xf numFmtId="4" fontId="21" fillId="0" borderId="10" xfId="0" applyNumberFormat="1" applyFont="1" applyBorder="1"/>
    <xf numFmtId="4" fontId="23" fillId="0" borderId="10" xfId="43" applyNumberFormat="1" applyFont="1" applyBorder="1"/>
    <xf numFmtId="2" fontId="23" fillId="0" borderId="10" xfId="43" applyNumberFormat="1" applyFont="1" applyBorder="1"/>
    <xf numFmtId="3" fontId="21" fillId="0" borderId="10" xfId="0" applyNumberFormat="1" applyFont="1" applyBorder="1"/>
    <xf numFmtId="49" fontId="22" fillId="0" borderId="10" xfId="0" applyNumberFormat="1" applyFont="1" applyBorder="1" applyAlignment="1">
      <alignment horizontal="center" wrapText="1"/>
    </xf>
    <xf numFmtId="0" fontId="22" fillId="0" borderId="10" xfId="43" applyFont="1" applyBorder="1" applyAlignment="1">
      <alignment vertical="top"/>
    </xf>
    <xf numFmtId="49" fontId="22" fillId="0" borderId="10" xfId="0" applyNumberFormat="1" applyFont="1" applyBorder="1" applyAlignment="1">
      <alignment horizontal="center" vertical="top" wrapText="1"/>
    </xf>
    <xf numFmtId="3" fontId="22" fillId="0" borderId="10" xfId="44" applyNumberFormat="1" applyFont="1" applyFill="1" applyBorder="1" applyAlignment="1">
      <alignment vertical="top"/>
    </xf>
    <xf numFmtId="49" fontId="22" fillId="0" borderId="10" xfId="43" applyNumberFormat="1" applyFont="1" applyBorder="1" applyAlignment="1">
      <alignment horizontal="center"/>
    </xf>
    <xf numFmtId="3" fontId="22" fillId="0" borderId="10" xfId="44" applyNumberFormat="1" applyFont="1" applyFill="1" applyBorder="1" applyAlignment="1">
      <alignment horizontal="center" vertical="center"/>
    </xf>
    <xf numFmtId="41" fontId="22" fillId="0" borderId="10" xfId="44" applyFont="1" applyFill="1" applyBorder="1" applyAlignment="1">
      <alignment horizontal="center" vertical="top"/>
    </xf>
    <xf numFmtId="0" fontId="24" fillId="0" borderId="10" xfId="43" applyFont="1" applyBorder="1" applyAlignment="1">
      <alignment horizontal="right" vertical="top"/>
    </xf>
    <xf numFmtId="0" fontId="22" fillId="0" borderId="0" xfId="43" applyFont="1" applyAlignment="1">
      <alignment vertical="top"/>
    </xf>
    <xf numFmtId="3" fontId="22" fillId="0" borderId="0" xfId="0" applyNumberFormat="1" applyFont="1" applyAlignment="1">
      <alignment vertical="top" wrapText="1"/>
    </xf>
    <xf numFmtId="0" fontId="22" fillId="0" borderId="11" xfId="43" applyFont="1" applyBorder="1" applyAlignment="1">
      <alignment vertical="top"/>
    </xf>
    <xf numFmtId="0" fontId="24" fillId="0" borderId="12" xfId="43" applyFont="1" applyBorder="1" applyAlignment="1">
      <alignment horizontal="right" vertical="top"/>
    </xf>
    <xf numFmtId="2" fontId="0" fillId="0" borderId="10" xfId="0" applyNumberFormat="1" applyBorder="1"/>
    <xf numFmtId="2" fontId="21" fillId="0" borderId="10" xfId="0" applyNumberFormat="1" applyFont="1" applyBorder="1"/>
    <xf numFmtId="164" fontId="25" fillId="0" borderId="10" xfId="43" applyNumberFormat="1" applyFont="1" applyBorder="1"/>
    <xf numFmtId="164" fontId="23" fillId="0" borderId="10" xfId="43" applyNumberFormat="1" applyFont="1" applyBorder="1"/>
    <xf numFmtId="49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/>
    </xf>
    <xf numFmtId="165" fontId="22" fillId="0" borderId="10" xfId="0" applyNumberFormat="1" applyFont="1" applyBorder="1" applyAlignment="1">
      <alignment vertical="center" wrapText="1"/>
    </xf>
    <xf numFmtId="165" fontId="0" fillId="0" borderId="10" xfId="0" applyNumberFormat="1" applyBorder="1"/>
    <xf numFmtId="165" fontId="22" fillId="0" borderId="0" xfId="0" applyNumberFormat="1" applyFont="1"/>
    <xf numFmtId="165" fontId="21" fillId="0" borderId="10" xfId="0" applyNumberFormat="1" applyFont="1" applyBorder="1"/>
    <xf numFmtId="41" fontId="0" fillId="0" borderId="10" xfId="0" applyNumberFormat="1" applyBorder="1"/>
    <xf numFmtId="41" fontId="22" fillId="0" borderId="10" xfId="0" applyNumberFormat="1" applyFont="1" applyBorder="1"/>
    <xf numFmtId="41" fontId="0" fillId="0" borderId="0" xfId="0" applyNumberFormat="1"/>
    <xf numFmtId="41" fontId="21" fillId="0" borderId="10" xfId="0" applyNumberFormat="1" applyFont="1" applyBorder="1"/>
    <xf numFmtId="165" fontId="0" fillId="0" borderId="0" xfId="0" applyNumberFormat="1"/>
    <xf numFmtId="165" fontId="22" fillId="0" borderId="10" xfId="0" applyNumberFormat="1" applyFont="1" applyBorder="1"/>
    <xf numFmtId="165" fontId="25" fillId="0" borderId="10" xfId="43" applyNumberFormat="1" applyFont="1" applyBorder="1"/>
    <xf numFmtId="0" fontId="22" fillId="0" borderId="13" xfId="43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3" fontId="24" fillId="0" borderId="13" xfId="44" applyNumberFormat="1" applyFont="1" applyFill="1" applyBorder="1" applyAlignment="1">
      <alignment horizontal="center" vertical="center"/>
    </xf>
    <xf numFmtId="3" fontId="24" fillId="0" borderId="14" xfId="44" applyNumberFormat="1" applyFont="1" applyFill="1" applyBorder="1" applyAlignment="1">
      <alignment horizontal="center" vertical="center"/>
    </xf>
    <xf numFmtId="3" fontId="24" fillId="0" borderId="15" xfId="44" applyNumberFormat="1" applyFont="1" applyFill="1" applyBorder="1" applyAlignment="1">
      <alignment horizontal="center" vertical="center"/>
    </xf>
    <xf numFmtId="41" fontId="22" fillId="0" borderId="13" xfId="44" applyFont="1" applyFill="1" applyBorder="1" applyAlignment="1">
      <alignment horizontal="center" vertical="center"/>
    </xf>
    <xf numFmtId="41" fontId="22" fillId="0" borderId="14" xfId="44" applyFont="1" applyFill="1" applyBorder="1" applyAlignment="1">
      <alignment horizontal="center" vertical="center"/>
    </xf>
    <xf numFmtId="41" fontId="22" fillId="0" borderId="15" xfId="44" applyFont="1" applyFill="1" applyBorder="1" applyAlignment="1">
      <alignment horizontal="center" vertical="center"/>
    </xf>
    <xf numFmtId="49" fontId="22" fillId="0" borderId="13" xfId="43" applyNumberFormat="1" applyFont="1" applyBorder="1" applyAlignment="1">
      <alignment horizontal="center" vertical="center"/>
    </xf>
    <xf numFmtId="49" fontId="22" fillId="0" borderId="14" xfId="43" applyNumberFormat="1" applyFont="1" applyBorder="1" applyAlignment="1">
      <alignment horizontal="center" vertical="center"/>
    </xf>
    <xf numFmtId="49" fontId="22" fillId="0" borderId="15" xfId="43" applyNumberFormat="1" applyFont="1" applyBorder="1" applyAlignment="1">
      <alignment horizontal="center" vertical="center"/>
    </xf>
    <xf numFmtId="49" fontId="22" fillId="0" borderId="11" xfId="43" applyNumberFormat="1" applyFont="1" applyBorder="1" applyAlignment="1">
      <alignment horizontal="left" vertical="top" wrapText="1"/>
    </xf>
    <xf numFmtId="49" fontId="22" fillId="0" borderId="12" xfId="43" applyNumberFormat="1" applyFont="1" applyBorder="1" applyAlignment="1">
      <alignment horizontal="left" vertical="top" wrapText="1"/>
    </xf>
    <xf numFmtId="3" fontId="22" fillId="0" borderId="0" xfId="0" applyNumberFormat="1" applyFont="1" applyAlignment="1">
      <alignment horizontal="left" vertical="top" wrapText="1"/>
    </xf>
    <xf numFmtId="49" fontId="22" fillId="0" borderId="0" xfId="45" applyNumberFormat="1" applyAlignment="1">
      <alignment horizontal="left" wrapText="1"/>
    </xf>
    <xf numFmtId="0" fontId="22" fillId="0" borderId="0" xfId="45" applyAlignment="1">
      <alignment horizontal="left" wrapText="1"/>
    </xf>
    <xf numFmtId="0" fontId="30" fillId="0" borderId="0" xfId="0" applyFont="1"/>
  </cellXfs>
  <cellStyles count="5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 [0] 2" xfId="44" xr:uid="{00000000-0005-0000-0000-00001D000000}"/>
    <cellStyle name="Migliaia [0] 2 2" xfId="47" xr:uid="{5793DA36-8210-3D48-A00D-83BCB3CB2CFC}"/>
    <cellStyle name="Migliaia [0] 3" xfId="46" xr:uid="{00000000-0005-0000-0000-00001E000000}"/>
    <cellStyle name="Migliaia 2" xfId="49" xr:uid="{92894214-18BA-4040-8397-E62ECB2CA384}"/>
    <cellStyle name="Migliaia 3" xfId="51" xr:uid="{14508DD7-8007-4408-A115-7C9C0A64DF5C}"/>
    <cellStyle name="Neutrale" xfId="8" builtinId="28" customBuiltin="1"/>
    <cellStyle name="Normale" xfId="0" builtinId="0" customBuiltin="1"/>
    <cellStyle name="Normale 2" xfId="42" xr:uid="{00000000-0005-0000-0000-000021000000}"/>
    <cellStyle name="Normale 2 2" xfId="50" xr:uid="{5EA5F6CC-515D-DD48-B3BD-03F3D53AF613}"/>
    <cellStyle name="Normale 3" xfId="43" xr:uid="{00000000-0005-0000-0000-000022000000}"/>
    <cellStyle name="Normale 4" xfId="45" xr:uid="{00000000-0005-0000-0000-000023000000}"/>
    <cellStyle name="Normale 4 2" xfId="48" xr:uid="{E23FD00E-57A6-D148-897F-35BD2C7E95C7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0712-D170-DE4E-9A3E-F8F6998E9974}">
  <dimension ref="A2:R57"/>
  <sheetViews>
    <sheetView tabSelected="1" topLeftCell="A23" zoomScaleNormal="100" workbookViewId="0">
      <selection activeCell="Q57" sqref="Q57:R57"/>
    </sheetView>
  </sheetViews>
  <sheetFormatPr defaultColWidth="11.5703125" defaultRowHeight="12.75" x14ac:dyDescent="0.2"/>
  <cols>
    <col min="1" max="1" width="18.140625" customWidth="1"/>
    <col min="14" max="14" width="11" customWidth="1"/>
  </cols>
  <sheetData>
    <row r="2" spans="1:18" x14ac:dyDescent="0.2">
      <c r="A2" s="62">
        <v>2023</v>
      </c>
    </row>
    <row r="3" spans="1:18" ht="26.45" customHeight="1" x14ac:dyDescent="0.2">
      <c r="A3" s="57" t="s">
        <v>1</v>
      </c>
      <c r="B3" s="32" t="s">
        <v>33</v>
      </c>
      <c r="C3" s="54" t="s">
        <v>2</v>
      </c>
      <c r="D3" s="55"/>
      <c r="E3" s="55"/>
      <c r="F3" s="56"/>
      <c r="G3" s="51" t="s">
        <v>3</v>
      </c>
      <c r="H3" s="52"/>
      <c r="I3" s="52"/>
      <c r="J3" s="53"/>
      <c r="K3" s="48" t="s">
        <v>34</v>
      </c>
      <c r="L3" s="49"/>
      <c r="M3" s="50"/>
      <c r="N3" s="19"/>
      <c r="O3" s="45" t="s">
        <v>5</v>
      </c>
      <c r="P3" s="46"/>
      <c r="Q3" s="46"/>
      <c r="R3" s="47"/>
    </row>
    <row r="4" spans="1:18" ht="14.25" x14ac:dyDescent="0.2">
      <c r="A4" s="58"/>
      <c r="B4" s="18" t="s">
        <v>35</v>
      </c>
      <c r="C4" s="20" t="s">
        <v>0</v>
      </c>
      <c r="D4" s="20" t="s">
        <v>4</v>
      </c>
      <c r="E4" s="16" t="s">
        <v>36</v>
      </c>
      <c r="F4" s="16" t="s">
        <v>37</v>
      </c>
      <c r="G4" s="21" t="s">
        <v>0</v>
      </c>
      <c r="H4" s="21" t="s">
        <v>4</v>
      </c>
      <c r="I4" s="16" t="s">
        <v>36</v>
      </c>
      <c r="J4" s="16" t="s">
        <v>37</v>
      </c>
      <c r="K4" s="22" t="s">
        <v>0</v>
      </c>
      <c r="L4" s="21" t="s">
        <v>4</v>
      </c>
      <c r="M4" s="16" t="s">
        <v>36</v>
      </c>
      <c r="N4" s="16" t="s">
        <v>37</v>
      </c>
      <c r="O4" s="33" t="s">
        <v>0</v>
      </c>
      <c r="P4" s="33" t="s">
        <v>4</v>
      </c>
      <c r="Q4" s="32" t="s">
        <v>36</v>
      </c>
      <c r="R4" s="32" t="s">
        <v>37</v>
      </c>
    </row>
    <row r="5" spans="1:18" x14ac:dyDescent="0.2">
      <c r="A5" s="17" t="s">
        <v>16</v>
      </c>
      <c r="B5" s="7">
        <v>25387.069100000001</v>
      </c>
      <c r="C5" s="34">
        <v>1336</v>
      </c>
      <c r="D5" s="34">
        <v>80179</v>
      </c>
      <c r="E5" s="9">
        <f>C5/B5</f>
        <v>5.2625216197170234E-2</v>
      </c>
      <c r="F5" s="9">
        <f>D5/B5</f>
        <v>3.1582613843360123</v>
      </c>
      <c r="G5" s="38">
        <v>3746</v>
      </c>
      <c r="H5" s="38">
        <v>115266</v>
      </c>
      <c r="I5" s="10">
        <f>G5/B5</f>
        <v>0.14755543403787402</v>
      </c>
      <c r="J5" s="10">
        <f>H5/B5</f>
        <v>4.5403429417537611</v>
      </c>
      <c r="K5" s="35">
        <v>1729</v>
      </c>
      <c r="L5" s="35">
        <v>8397</v>
      </c>
      <c r="M5" s="28">
        <f>K5/B5</f>
        <v>6.8105538027625256E-2</v>
      </c>
      <c r="N5" s="28">
        <f>L5/B5</f>
        <v>0.33075893743086709</v>
      </c>
      <c r="O5" s="43">
        <v>6811</v>
      </c>
      <c r="P5" s="43">
        <v>203842</v>
      </c>
      <c r="Q5" s="11">
        <f>O5/B5</f>
        <v>0.26828618826266953</v>
      </c>
      <c r="R5" s="30">
        <f>P5/B5</f>
        <v>8.02936326352064</v>
      </c>
    </row>
    <row r="6" spans="1:18" x14ac:dyDescent="0.2">
      <c r="A6" s="17" t="s">
        <v>15</v>
      </c>
      <c r="B6" s="7">
        <v>3260.8980999999999</v>
      </c>
      <c r="C6" s="35">
        <v>439</v>
      </c>
      <c r="D6" s="35">
        <v>24608</v>
      </c>
      <c r="E6" s="9">
        <f t="shared" ref="E6:E27" si="0">C6/B6</f>
        <v>0.13462548860389106</v>
      </c>
      <c r="F6" s="9">
        <f t="shared" ref="F6:F27" si="1">D6/B6</f>
        <v>7.5463872974135562</v>
      </c>
      <c r="G6" s="39">
        <v>618</v>
      </c>
      <c r="H6" s="39">
        <v>30249</v>
      </c>
      <c r="I6" s="10">
        <f t="shared" ref="I6:I27" si="2">G6/B6</f>
        <v>0.18951834158816555</v>
      </c>
      <c r="J6" s="10">
        <f t="shared" ref="J6:J27" si="3">H6/B6</f>
        <v>9.2762788263760836</v>
      </c>
      <c r="K6" s="35">
        <v>216</v>
      </c>
      <c r="L6" s="35">
        <v>987</v>
      </c>
      <c r="M6" s="28">
        <f t="shared" ref="M6:M27" si="4">K6/B6</f>
        <v>6.6239420360912224E-2</v>
      </c>
      <c r="N6" s="28">
        <f t="shared" ref="N6:N27" si="5">L6/B6</f>
        <v>0.30267735137139062</v>
      </c>
      <c r="O6" s="44">
        <v>1273</v>
      </c>
      <c r="P6" s="44">
        <v>55844</v>
      </c>
      <c r="Q6" s="11">
        <f t="shared" ref="Q6:Q27" si="6">O6/B6</f>
        <v>0.39038325055296885</v>
      </c>
      <c r="R6" s="30">
        <f t="shared" ref="R6:R27" si="7">P6/B6</f>
        <v>17.125343475161031</v>
      </c>
    </row>
    <row r="7" spans="1:18" x14ac:dyDescent="0.2">
      <c r="A7" s="26" t="s">
        <v>14</v>
      </c>
      <c r="B7" s="6">
        <v>23863.651399999999</v>
      </c>
      <c r="C7" s="35">
        <v>2743</v>
      </c>
      <c r="D7" s="35">
        <v>197352</v>
      </c>
      <c r="E7" s="9">
        <f t="shared" si="0"/>
        <v>0.11494468947866042</v>
      </c>
      <c r="F7" s="9">
        <f t="shared" si="1"/>
        <v>8.2699833605514375</v>
      </c>
      <c r="G7" s="39">
        <v>13656</v>
      </c>
      <c r="H7" s="39">
        <v>202081</v>
      </c>
      <c r="I7" s="10">
        <f t="shared" si="2"/>
        <v>0.57225106799875569</v>
      </c>
      <c r="J7" s="10">
        <f t="shared" si="3"/>
        <v>8.4681508547346613</v>
      </c>
      <c r="K7" s="35">
        <v>2270</v>
      </c>
      <c r="L7" s="35">
        <v>12888</v>
      </c>
      <c r="M7" s="28">
        <f t="shared" si="4"/>
        <v>9.512374958678789E-2</v>
      </c>
      <c r="N7" s="28">
        <f t="shared" si="5"/>
        <v>0.54006823113415081</v>
      </c>
      <c r="O7" s="44">
        <v>18669</v>
      </c>
      <c r="P7" s="44">
        <v>412321</v>
      </c>
      <c r="Q7" s="11">
        <f t="shared" si="6"/>
        <v>0.78231950706420395</v>
      </c>
      <c r="R7" s="30">
        <f t="shared" si="7"/>
        <v>17.278202446420249</v>
      </c>
    </row>
    <row r="8" spans="1:18" x14ac:dyDescent="0.2">
      <c r="A8" s="24" t="s">
        <v>7</v>
      </c>
      <c r="B8" s="25">
        <f>SUM(B9:B10)</f>
        <v>13605.500799999994</v>
      </c>
      <c r="C8" s="36">
        <v>5344</v>
      </c>
      <c r="D8" s="36">
        <v>248997</v>
      </c>
      <c r="E8" s="9">
        <f t="shared" ref="E8" si="8">C8/B8</f>
        <v>0.39278230757959326</v>
      </c>
      <c r="F8" s="9">
        <f t="shared" ref="F8" si="9">D8/B8</f>
        <v>18.301200643786675</v>
      </c>
      <c r="G8" s="40">
        <v>9396</v>
      </c>
      <c r="H8" s="40">
        <v>170877</v>
      </c>
      <c r="I8" s="10">
        <f t="shared" ref="I8" si="10">G8/B8</f>
        <v>0.69060302432968901</v>
      </c>
      <c r="J8" s="10">
        <f t="shared" ref="J8" si="11">H8/B8</f>
        <v>12.559405384034086</v>
      </c>
      <c r="K8" s="42">
        <v>464</v>
      </c>
      <c r="L8" s="42">
        <v>3058</v>
      </c>
      <c r="M8" s="28">
        <f t="shared" ref="M8" si="12">K8/B8</f>
        <v>3.4103853053317978E-2</v>
      </c>
      <c r="N8" s="28">
        <f t="shared" ref="N8" si="13">L8/B8</f>
        <v>0.22476203154535856</v>
      </c>
      <c r="O8" s="42">
        <v>15204</v>
      </c>
      <c r="P8" s="42">
        <v>422932</v>
      </c>
      <c r="Q8" s="11">
        <f t="shared" ref="Q8" si="14">O8/B8</f>
        <v>1.1174891849626003</v>
      </c>
      <c r="R8" s="30">
        <f t="shared" ref="R8" si="15">P8/B8</f>
        <v>31.085368059366118</v>
      </c>
    </row>
    <row r="9" spans="1:18" x14ac:dyDescent="0.2">
      <c r="A9" s="27" t="s">
        <v>8</v>
      </c>
      <c r="B9" s="8">
        <v>7398.3810000000003</v>
      </c>
      <c r="C9" s="35">
        <v>3917</v>
      </c>
      <c r="D9" s="35">
        <v>158428</v>
      </c>
      <c r="E9" s="9">
        <f t="shared" si="0"/>
        <v>0.52944015724521354</v>
      </c>
      <c r="F9" s="9">
        <f t="shared" si="1"/>
        <v>21.413874197611612</v>
      </c>
      <c r="G9" s="39">
        <v>7917</v>
      </c>
      <c r="H9" s="39">
        <v>91810</v>
      </c>
      <c r="I9" s="10">
        <f t="shared" si="2"/>
        <v>1.0700989851698635</v>
      </c>
      <c r="J9" s="10">
        <f t="shared" si="3"/>
        <v>12.409471747940529</v>
      </c>
      <c r="K9" s="35">
        <v>0</v>
      </c>
      <c r="L9" s="35">
        <v>0</v>
      </c>
      <c r="M9" s="28">
        <f t="shared" si="4"/>
        <v>0</v>
      </c>
      <c r="N9" s="28">
        <f t="shared" si="5"/>
        <v>0</v>
      </c>
      <c r="O9" s="44">
        <v>11834</v>
      </c>
      <c r="P9" s="44">
        <v>250238</v>
      </c>
      <c r="Q9" s="11">
        <f t="shared" si="6"/>
        <v>1.5995391424150769</v>
      </c>
      <c r="R9" s="30">
        <f t="shared" si="7"/>
        <v>33.823345945552141</v>
      </c>
    </row>
    <row r="10" spans="1:18" x14ac:dyDescent="0.2">
      <c r="A10" s="23" t="s">
        <v>6</v>
      </c>
      <c r="B10" s="8">
        <v>6207.1197999999949</v>
      </c>
      <c r="C10" s="35">
        <v>1427</v>
      </c>
      <c r="D10" s="35">
        <v>90569</v>
      </c>
      <c r="E10" s="9">
        <f t="shared" si="0"/>
        <v>0.2298972866610374</v>
      </c>
      <c r="F10" s="9">
        <f t="shared" si="1"/>
        <v>14.59114741107463</v>
      </c>
      <c r="G10" s="39">
        <v>1479</v>
      </c>
      <c r="H10" s="39">
        <v>79067</v>
      </c>
      <c r="I10" s="10">
        <f t="shared" si="2"/>
        <v>0.23827476311960358</v>
      </c>
      <c r="J10" s="10">
        <f t="shared" si="3"/>
        <v>12.738114060566394</v>
      </c>
      <c r="K10" s="35">
        <v>464</v>
      </c>
      <c r="L10" s="35">
        <v>3058</v>
      </c>
      <c r="M10" s="28">
        <f t="shared" si="4"/>
        <v>7.4752866861052106E-2</v>
      </c>
      <c r="N10" s="28">
        <f t="shared" si="5"/>
        <v>0.49266005789029599</v>
      </c>
      <c r="O10" s="44">
        <v>3370</v>
      </c>
      <c r="P10" s="44">
        <v>172694</v>
      </c>
      <c r="Q10" s="11">
        <f t="shared" si="6"/>
        <v>0.54292491664169307</v>
      </c>
      <c r="R10" s="30">
        <f t="shared" si="7"/>
        <v>27.82192152953132</v>
      </c>
    </row>
    <row r="11" spans="1:18" x14ac:dyDescent="0.2">
      <c r="A11" s="17" t="s">
        <v>17</v>
      </c>
      <c r="B11" s="7">
        <v>18407.415700000001</v>
      </c>
      <c r="C11" s="35">
        <v>2302</v>
      </c>
      <c r="D11" s="35">
        <v>165936</v>
      </c>
      <c r="E11" s="9">
        <f t="shared" si="0"/>
        <v>0.12505829376146482</v>
      </c>
      <c r="F11" s="9">
        <f t="shared" si="1"/>
        <v>9.0146277296274668</v>
      </c>
      <c r="G11" s="39">
        <v>44829</v>
      </c>
      <c r="H11" s="39">
        <v>414890</v>
      </c>
      <c r="I11" s="10">
        <f t="shared" si="2"/>
        <v>2.4353771724729398</v>
      </c>
      <c r="J11" s="10">
        <f t="shared" si="3"/>
        <v>22.539285620631688</v>
      </c>
      <c r="K11" s="35">
        <v>1335</v>
      </c>
      <c r="L11" s="35">
        <v>6542</v>
      </c>
      <c r="M11" s="28">
        <f t="shared" si="4"/>
        <v>7.2525118232647942E-2</v>
      </c>
      <c r="N11" s="28">
        <f t="shared" si="5"/>
        <v>0.35540024230560507</v>
      </c>
      <c r="O11" s="44">
        <v>48466</v>
      </c>
      <c r="P11" s="44">
        <v>587368</v>
      </c>
      <c r="Q11" s="11">
        <f t="shared" si="6"/>
        <v>2.6329605844670523</v>
      </c>
      <c r="R11" s="30">
        <f t="shared" si="7"/>
        <v>31.909313592564761</v>
      </c>
    </row>
    <row r="12" spans="1:18" x14ac:dyDescent="0.2">
      <c r="A12" s="17" t="s">
        <v>18</v>
      </c>
      <c r="B12" s="7">
        <v>7862.3023999999996</v>
      </c>
      <c r="C12" s="35">
        <v>801</v>
      </c>
      <c r="D12" s="35">
        <v>43651</v>
      </c>
      <c r="E12" s="9">
        <f t="shared" si="0"/>
        <v>0.10187855404798472</v>
      </c>
      <c r="F12" s="9">
        <f t="shared" si="1"/>
        <v>5.551936033393984</v>
      </c>
      <c r="G12" s="39">
        <v>8401</v>
      </c>
      <c r="H12" s="39">
        <v>113535</v>
      </c>
      <c r="I12" s="10">
        <f t="shared" si="2"/>
        <v>1.0685165200463418</v>
      </c>
      <c r="J12" s="10">
        <f t="shared" si="3"/>
        <v>14.440426509160982</v>
      </c>
      <c r="K12" s="35">
        <v>719</v>
      </c>
      <c r="L12" s="35">
        <v>3625</v>
      </c>
      <c r="M12" s="28">
        <f t="shared" si="4"/>
        <v>9.1449039151686673E-2</v>
      </c>
      <c r="N12" s="28">
        <f t="shared" si="5"/>
        <v>0.46106087194000578</v>
      </c>
      <c r="O12" s="44">
        <v>9921</v>
      </c>
      <c r="P12" s="44">
        <v>160811</v>
      </c>
      <c r="Q12" s="11">
        <f t="shared" si="6"/>
        <v>1.2618441132460132</v>
      </c>
      <c r="R12" s="30">
        <f t="shared" si="7"/>
        <v>20.453423414494971</v>
      </c>
    </row>
    <row r="13" spans="1:18" x14ac:dyDescent="0.2">
      <c r="A13" s="17" t="s">
        <v>19</v>
      </c>
      <c r="B13" s="6">
        <v>5416.2134999999998</v>
      </c>
      <c r="C13" s="35">
        <v>1237</v>
      </c>
      <c r="D13" s="35">
        <v>58123</v>
      </c>
      <c r="E13" s="9">
        <f t="shared" si="0"/>
        <v>0.22838833808896197</v>
      </c>
      <c r="F13" s="9">
        <f t="shared" si="1"/>
        <v>10.731297796883377</v>
      </c>
      <c r="G13" s="39">
        <v>3253</v>
      </c>
      <c r="H13" s="39">
        <v>92253</v>
      </c>
      <c r="I13" s="10">
        <f t="shared" si="2"/>
        <v>0.60060409361632439</v>
      </c>
      <c r="J13" s="10">
        <f t="shared" si="3"/>
        <v>17.03274806283024</v>
      </c>
      <c r="K13" s="35">
        <v>985</v>
      </c>
      <c r="L13" s="35">
        <v>3952</v>
      </c>
      <c r="M13" s="28">
        <f t="shared" si="4"/>
        <v>0.18186136864804167</v>
      </c>
      <c r="N13" s="28">
        <f t="shared" si="5"/>
        <v>0.72966104456554381</v>
      </c>
      <c r="O13" s="44">
        <v>5475</v>
      </c>
      <c r="P13" s="44">
        <v>154328</v>
      </c>
      <c r="Q13" s="11">
        <f t="shared" si="6"/>
        <v>1.0108538003533281</v>
      </c>
      <c r="R13" s="30">
        <f t="shared" si="7"/>
        <v>28.493706904279161</v>
      </c>
    </row>
    <row r="14" spans="1:18" x14ac:dyDescent="0.2">
      <c r="A14" s="17" t="s">
        <v>20</v>
      </c>
      <c r="B14" s="6">
        <v>22452.777900000005</v>
      </c>
      <c r="C14" s="35">
        <v>4062</v>
      </c>
      <c r="D14" s="35">
        <v>281923</v>
      </c>
      <c r="E14" s="9">
        <f t="shared" si="0"/>
        <v>0.18091302635652934</v>
      </c>
      <c r="F14" s="9">
        <f t="shared" si="1"/>
        <v>12.556263695103844</v>
      </c>
      <c r="G14" s="39">
        <v>11223</v>
      </c>
      <c r="H14" s="39">
        <v>161926</v>
      </c>
      <c r="I14" s="10">
        <f t="shared" si="2"/>
        <v>0.49984906321992334</v>
      </c>
      <c r="J14" s="10">
        <f t="shared" si="3"/>
        <v>7.2118470472199325</v>
      </c>
      <c r="K14" s="35">
        <v>2392</v>
      </c>
      <c r="L14" s="35">
        <v>9765</v>
      </c>
      <c r="M14" s="28">
        <f t="shared" si="4"/>
        <v>0.10653470188203303</v>
      </c>
      <c r="N14" s="28">
        <f t="shared" si="5"/>
        <v>0.43491277754099184</v>
      </c>
      <c r="O14" s="44">
        <v>17677</v>
      </c>
      <c r="P14" s="44">
        <v>453614</v>
      </c>
      <c r="Q14" s="11">
        <f t="shared" si="6"/>
        <v>0.78729679145848575</v>
      </c>
      <c r="R14" s="30">
        <f t="shared" si="7"/>
        <v>20.203023519864768</v>
      </c>
    </row>
    <row r="15" spans="1:18" x14ac:dyDescent="0.2">
      <c r="A15" s="17" t="s">
        <v>21</v>
      </c>
      <c r="B15" s="6">
        <v>22987.044199999997</v>
      </c>
      <c r="C15" s="35">
        <v>2712</v>
      </c>
      <c r="D15" s="35">
        <v>185930</v>
      </c>
      <c r="E15" s="9">
        <f t="shared" si="0"/>
        <v>0.11797950081811738</v>
      </c>
      <c r="F15" s="9">
        <f t="shared" si="1"/>
        <v>8.0884692430356058</v>
      </c>
      <c r="G15" s="39">
        <v>16710</v>
      </c>
      <c r="H15" s="39">
        <v>403782</v>
      </c>
      <c r="I15" s="10">
        <f t="shared" si="2"/>
        <v>0.72693121632401969</v>
      </c>
      <c r="J15" s="10">
        <f t="shared" si="3"/>
        <v>17.565633775568241</v>
      </c>
      <c r="K15" s="35">
        <v>494</v>
      </c>
      <c r="L15" s="35">
        <v>2907</v>
      </c>
      <c r="M15" s="28">
        <f t="shared" si="4"/>
        <v>2.1490366299465335E-2</v>
      </c>
      <c r="N15" s="28">
        <f t="shared" si="5"/>
        <v>0.12646254014685371</v>
      </c>
      <c r="O15" s="44">
        <v>19916</v>
      </c>
      <c r="P15" s="44">
        <v>592619</v>
      </c>
      <c r="Q15" s="11">
        <f t="shared" si="6"/>
        <v>0.86640108344160238</v>
      </c>
      <c r="R15" s="30">
        <f t="shared" si="7"/>
        <v>25.780565558750702</v>
      </c>
    </row>
    <row r="16" spans="1:18" x14ac:dyDescent="0.2">
      <c r="A16" s="17" t="s">
        <v>22</v>
      </c>
      <c r="B16" s="6">
        <v>8464.3275000000012</v>
      </c>
      <c r="C16" s="35">
        <v>446</v>
      </c>
      <c r="D16" s="35">
        <v>25255</v>
      </c>
      <c r="E16" s="9">
        <f t="shared" si="0"/>
        <v>5.2691722998667048E-2</v>
      </c>
      <c r="F16" s="9">
        <f t="shared" si="1"/>
        <v>2.9836983505186909</v>
      </c>
      <c r="G16" s="39">
        <v>3510</v>
      </c>
      <c r="H16" s="39">
        <v>58024</v>
      </c>
      <c r="I16" s="10">
        <f t="shared" si="2"/>
        <v>0.41468149714197605</v>
      </c>
      <c r="J16" s="10">
        <f t="shared" si="3"/>
        <v>6.855122276400575</v>
      </c>
      <c r="K16" s="35">
        <v>736</v>
      </c>
      <c r="L16" s="35">
        <v>3712</v>
      </c>
      <c r="M16" s="28">
        <f t="shared" si="4"/>
        <v>8.6953157235468481E-2</v>
      </c>
      <c r="N16" s="28">
        <f t="shared" si="5"/>
        <v>0.43854635823105848</v>
      </c>
      <c r="O16" s="44">
        <v>4692</v>
      </c>
      <c r="P16" s="44">
        <v>86991</v>
      </c>
      <c r="Q16" s="11">
        <f t="shared" si="6"/>
        <v>0.55432637737611157</v>
      </c>
      <c r="R16" s="30">
        <f t="shared" si="7"/>
        <v>10.277366985150325</v>
      </c>
    </row>
    <row r="17" spans="1:18" x14ac:dyDescent="0.2">
      <c r="A17" s="17" t="s">
        <v>23</v>
      </c>
      <c r="B17" s="6">
        <v>9401.3754999999983</v>
      </c>
      <c r="C17" s="35">
        <v>774</v>
      </c>
      <c r="D17" s="35">
        <v>52421</v>
      </c>
      <c r="E17" s="9">
        <f t="shared" si="0"/>
        <v>8.2328378437814778E-2</v>
      </c>
      <c r="F17" s="9">
        <f t="shared" si="1"/>
        <v>5.5758862094169102</v>
      </c>
      <c r="G17" s="39">
        <v>2990</v>
      </c>
      <c r="H17" s="39">
        <v>116043</v>
      </c>
      <c r="I17" s="10">
        <f t="shared" si="2"/>
        <v>0.31803856786701057</v>
      </c>
      <c r="J17" s="10">
        <f t="shared" si="3"/>
        <v>12.343193823074083</v>
      </c>
      <c r="K17" s="35">
        <v>1507</v>
      </c>
      <c r="L17" s="35">
        <v>7767</v>
      </c>
      <c r="M17" s="28">
        <f t="shared" si="4"/>
        <v>0.16029569290153342</v>
      </c>
      <c r="N17" s="28">
        <f t="shared" si="5"/>
        <v>0.82615570455621112</v>
      </c>
      <c r="O17" s="44">
        <v>5271</v>
      </c>
      <c r="P17" s="44">
        <v>176231</v>
      </c>
      <c r="Q17" s="11">
        <f t="shared" si="6"/>
        <v>0.56066263920635884</v>
      </c>
      <c r="R17" s="30">
        <f t="shared" si="7"/>
        <v>18.745235737047203</v>
      </c>
    </row>
    <row r="18" spans="1:18" x14ac:dyDescent="0.2">
      <c r="A18" s="17" t="s">
        <v>24</v>
      </c>
      <c r="B18" s="6">
        <v>17232.2906</v>
      </c>
      <c r="C18" s="35">
        <v>2270</v>
      </c>
      <c r="D18" s="35">
        <v>178489</v>
      </c>
      <c r="E18" s="9">
        <f t="shared" si="0"/>
        <v>0.13172944054228056</v>
      </c>
      <c r="F18" s="9">
        <f t="shared" si="1"/>
        <v>10.357822076189917</v>
      </c>
      <c r="G18" s="39">
        <v>14441</v>
      </c>
      <c r="H18" s="39">
        <v>194578</v>
      </c>
      <c r="I18" s="10">
        <f t="shared" si="2"/>
        <v>0.8380197580929839</v>
      </c>
      <c r="J18" s="10">
        <f t="shared" si="3"/>
        <v>11.291476247504786</v>
      </c>
      <c r="K18" s="35">
        <v>4434</v>
      </c>
      <c r="L18" s="35">
        <v>19749</v>
      </c>
      <c r="M18" s="28">
        <f t="shared" si="4"/>
        <v>0.25730763848655153</v>
      </c>
      <c r="N18" s="28">
        <f t="shared" si="5"/>
        <v>1.1460461327178408</v>
      </c>
      <c r="O18" s="44">
        <v>21145</v>
      </c>
      <c r="P18" s="44">
        <v>392816</v>
      </c>
      <c r="Q18" s="11">
        <f t="shared" si="6"/>
        <v>1.227056837121816</v>
      </c>
      <c r="R18" s="30">
        <f t="shared" si="7"/>
        <v>22.795344456412543</v>
      </c>
    </row>
    <row r="19" spans="1:18" x14ac:dyDescent="0.2">
      <c r="A19" s="17" t="s">
        <v>25</v>
      </c>
      <c r="B19" s="6">
        <v>10831.838799999998</v>
      </c>
      <c r="C19" s="35">
        <v>774</v>
      </c>
      <c r="D19" s="35">
        <v>50476</v>
      </c>
      <c r="E19" s="9">
        <f t="shared" si="0"/>
        <v>7.1456011697663024E-2</v>
      </c>
      <c r="F19" s="9">
        <f t="shared" si="1"/>
        <v>4.6599659514873881</v>
      </c>
      <c r="G19" s="39">
        <v>1377</v>
      </c>
      <c r="H19" s="39">
        <v>60879</v>
      </c>
      <c r="I19" s="10">
        <f t="shared" si="2"/>
        <v>0.12712523011328422</v>
      </c>
      <c r="J19" s="10">
        <f t="shared" si="3"/>
        <v>5.6203753696925416</v>
      </c>
      <c r="K19" s="35">
        <v>1536</v>
      </c>
      <c r="L19" s="35">
        <v>9358</v>
      </c>
      <c r="M19" s="28">
        <f t="shared" si="4"/>
        <v>0.14180417825272662</v>
      </c>
      <c r="N19" s="28">
        <f t="shared" si="5"/>
        <v>0.86393457037045285</v>
      </c>
      <c r="O19" s="44">
        <v>3687</v>
      </c>
      <c r="P19" s="44">
        <v>120713</v>
      </c>
      <c r="Q19" s="11">
        <f t="shared" si="6"/>
        <v>0.34038542006367384</v>
      </c>
      <c r="R19" s="30">
        <f t="shared" si="7"/>
        <v>11.144275891550382</v>
      </c>
    </row>
    <row r="20" spans="1:18" x14ac:dyDescent="0.2">
      <c r="A20" s="17" t="s">
        <v>26</v>
      </c>
      <c r="B20" s="6">
        <v>4460.6472999999996</v>
      </c>
      <c r="C20" s="35">
        <v>76</v>
      </c>
      <c r="D20" s="35">
        <v>4849</v>
      </c>
      <c r="E20" s="9">
        <f t="shared" si="0"/>
        <v>1.7037885958838307E-2</v>
      </c>
      <c r="F20" s="9">
        <f t="shared" si="1"/>
        <v>1.0870619607158809</v>
      </c>
      <c r="G20" s="39">
        <v>221</v>
      </c>
      <c r="H20" s="39">
        <v>5743</v>
      </c>
      <c r="I20" s="10">
        <f t="shared" si="2"/>
        <v>4.9544378906621916E-2</v>
      </c>
      <c r="J20" s="10">
        <f t="shared" si="3"/>
        <v>1.2874813034422157</v>
      </c>
      <c r="K20" s="35">
        <v>186</v>
      </c>
      <c r="L20" s="35">
        <v>936</v>
      </c>
      <c r="M20" s="28">
        <f t="shared" si="4"/>
        <v>4.1697984057156912E-2</v>
      </c>
      <c r="N20" s="28">
        <f t="shared" si="5"/>
        <v>0.20983501654569284</v>
      </c>
      <c r="O20" s="44">
        <v>483</v>
      </c>
      <c r="P20" s="44">
        <v>11528</v>
      </c>
      <c r="Q20" s="11">
        <f t="shared" si="6"/>
        <v>0.10828024892261713</v>
      </c>
      <c r="R20" s="30">
        <f t="shared" si="7"/>
        <v>2.5843782807037896</v>
      </c>
    </row>
    <row r="21" spans="1:18" x14ac:dyDescent="0.2">
      <c r="A21" s="17" t="s">
        <v>27</v>
      </c>
      <c r="B21" s="6">
        <v>13670.947699999995</v>
      </c>
      <c r="C21" s="35">
        <v>1713</v>
      </c>
      <c r="D21" s="35">
        <v>126857</v>
      </c>
      <c r="E21" s="9">
        <f t="shared" si="0"/>
        <v>0.12530221295484881</v>
      </c>
      <c r="F21" s="9">
        <f t="shared" si="1"/>
        <v>9.2793128014087891</v>
      </c>
      <c r="G21" s="39">
        <v>5301</v>
      </c>
      <c r="H21" s="39">
        <v>97443</v>
      </c>
      <c r="I21" s="10">
        <f t="shared" si="2"/>
        <v>0.38775658544871777</v>
      </c>
      <c r="J21" s="10">
        <f t="shared" si="3"/>
        <v>7.1277428703790617</v>
      </c>
      <c r="K21" s="35">
        <v>3259</v>
      </c>
      <c r="L21" s="35">
        <v>16624</v>
      </c>
      <c r="M21" s="28">
        <f t="shared" si="4"/>
        <v>0.23838874023342224</v>
      </c>
      <c r="N21" s="28">
        <f t="shared" si="5"/>
        <v>1.2160093334275579</v>
      </c>
      <c r="O21" s="44">
        <v>10273</v>
      </c>
      <c r="P21" s="44">
        <v>240924</v>
      </c>
      <c r="Q21" s="11">
        <f t="shared" si="6"/>
        <v>0.75144753863698888</v>
      </c>
      <c r="R21" s="30">
        <f t="shared" si="7"/>
        <v>17.623065005215409</v>
      </c>
    </row>
    <row r="22" spans="1:18" x14ac:dyDescent="0.2">
      <c r="A22" s="17" t="s">
        <v>28</v>
      </c>
      <c r="B22" s="6">
        <v>19540.904100000011</v>
      </c>
      <c r="C22" s="35">
        <v>1070</v>
      </c>
      <c r="D22" s="35">
        <v>110540</v>
      </c>
      <c r="E22" s="9">
        <f t="shared" si="0"/>
        <v>5.4756934199375114E-2</v>
      </c>
      <c r="F22" s="9">
        <f t="shared" si="1"/>
        <v>5.6568518751391821</v>
      </c>
      <c r="G22" s="39">
        <v>6030</v>
      </c>
      <c r="H22" s="39">
        <v>172651</v>
      </c>
      <c r="I22" s="10">
        <f t="shared" si="2"/>
        <v>0.30858347030115135</v>
      </c>
      <c r="J22" s="10">
        <f t="shared" si="3"/>
        <v>8.8353639686507606</v>
      </c>
      <c r="K22" s="35">
        <v>3033</v>
      </c>
      <c r="L22" s="35">
        <v>18591</v>
      </c>
      <c r="M22" s="28">
        <f t="shared" si="4"/>
        <v>0.1552128798380418</v>
      </c>
      <c r="N22" s="28">
        <f t="shared" si="5"/>
        <v>0.95138893803792779</v>
      </c>
      <c r="O22" s="44">
        <v>10133</v>
      </c>
      <c r="P22" s="44">
        <v>301782</v>
      </c>
      <c r="Q22" s="11">
        <f t="shared" si="6"/>
        <v>0.51855328433856829</v>
      </c>
      <c r="R22" s="30">
        <f t="shared" si="7"/>
        <v>15.443604781827871</v>
      </c>
    </row>
    <row r="23" spans="1:18" x14ac:dyDescent="0.2">
      <c r="A23" s="17" t="s">
        <v>29</v>
      </c>
      <c r="B23" s="6">
        <v>10073.3226</v>
      </c>
      <c r="C23" s="35">
        <v>234</v>
      </c>
      <c r="D23" s="35">
        <v>19910</v>
      </c>
      <c r="E23" s="9">
        <f t="shared" si="0"/>
        <v>2.322967399058579E-2</v>
      </c>
      <c r="F23" s="9">
        <f t="shared" si="1"/>
        <v>1.9765077314212096</v>
      </c>
      <c r="G23" s="39">
        <v>948</v>
      </c>
      <c r="H23" s="39">
        <v>16225</v>
      </c>
      <c r="I23" s="10">
        <f t="shared" si="2"/>
        <v>9.4109961295193709E-2</v>
      </c>
      <c r="J23" s="10">
        <f t="shared" si="3"/>
        <v>1.6106900021250188</v>
      </c>
      <c r="K23" s="35">
        <v>460</v>
      </c>
      <c r="L23" s="35">
        <v>2317</v>
      </c>
      <c r="M23" s="28">
        <f t="shared" si="4"/>
        <v>4.566517109260454E-2</v>
      </c>
      <c r="N23" s="28">
        <f t="shared" si="5"/>
        <v>0.23001348135122765</v>
      </c>
      <c r="O23" s="44">
        <v>1642</v>
      </c>
      <c r="P23" s="44">
        <v>38452</v>
      </c>
      <c r="Q23" s="11">
        <f t="shared" si="6"/>
        <v>0.16300480637838405</v>
      </c>
      <c r="R23" s="30">
        <f t="shared" si="7"/>
        <v>3.8172112148974562</v>
      </c>
    </row>
    <row r="24" spans="1:18" x14ac:dyDescent="0.2">
      <c r="A24" s="17" t="s">
        <v>30</v>
      </c>
      <c r="B24" s="6">
        <v>15221.902099999999</v>
      </c>
      <c r="C24" s="35">
        <v>707</v>
      </c>
      <c r="D24" s="35">
        <v>93901</v>
      </c>
      <c r="E24" s="9">
        <f t="shared" si="0"/>
        <v>4.6446232235326228E-2</v>
      </c>
      <c r="F24" s="9">
        <f t="shared" si="1"/>
        <v>6.1688085617105637</v>
      </c>
      <c r="G24" s="39">
        <v>1090</v>
      </c>
      <c r="H24" s="39">
        <v>71662</v>
      </c>
      <c r="I24" s="10">
        <f t="shared" si="2"/>
        <v>7.1607345313303525E-2</v>
      </c>
      <c r="J24" s="10">
        <f t="shared" si="3"/>
        <v>4.7078216328825295</v>
      </c>
      <c r="K24" s="35">
        <v>1212</v>
      </c>
      <c r="L24" s="35">
        <v>8358</v>
      </c>
      <c r="M24" s="28">
        <f t="shared" si="4"/>
        <v>7.9622112403416392E-2</v>
      </c>
      <c r="N24" s="28">
        <f t="shared" si="5"/>
        <v>0.54907724048494577</v>
      </c>
      <c r="O24" s="44">
        <v>3009</v>
      </c>
      <c r="P24" s="44">
        <v>173921</v>
      </c>
      <c r="Q24" s="11">
        <f t="shared" si="6"/>
        <v>0.19767568995204615</v>
      </c>
      <c r="R24" s="30">
        <f t="shared" si="7"/>
        <v>11.425707435078039</v>
      </c>
    </row>
    <row r="25" spans="1:18" x14ac:dyDescent="0.2">
      <c r="A25" s="17" t="s">
        <v>31</v>
      </c>
      <c r="B25" s="6">
        <v>25832.387899999998</v>
      </c>
      <c r="C25" s="35">
        <v>1352</v>
      </c>
      <c r="D25" s="35">
        <v>124542</v>
      </c>
      <c r="E25" s="9">
        <f t="shared" si="0"/>
        <v>5.2337399284717312E-2</v>
      </c>
      <c r="F25" s="9">
        <f t="shared" si="1"/>
        <v>4.8211570870689817</v>
      </c>
      <c r="G25" s="39">
        <v>3594</v>
      </c>
      <c r="H25" s="39">
        <v>72126</v>
      </c>
      <c r="I25" s="10">
        <f t="shared" si="2"/>
        <v>0.13912767235893048</v>
      </c>
      <c r="J25" s="10">
        <f t="shared" si="3"/>
        <v>2.7920763763384029</v>
      </c>
      <c r="K25" s="35">
        <v>3549</v>
      </c>
      <c r="L25" s="35">
        <v>22430</v>
      </c>
      <c r="M25" s="28">
        <f t="shared" si="4"/>
        <v>0.13738567312238295</v>
      </c>
      <c r="N25" s="28">
        <f t="shared" si="5"/>
        <v>0.86828984168358669</v>
      </c>
      <c r="O25" s="44">
        <v>8495</v>
      </c>
      <c r="P25" s="44">
        <v>219098</v>
      </c>
      <c r="Q25" s="11">
        <f t="shared" si="6"/>
        <v>0.32885074476603071</v>
      </c>
      <c r="R25" s="30">
        <f t="shared" si="7"/>
        <v>8.4815233050909722</v>
      </c>
    </row>
    <row r="26" spans="1:18" x14ac:dyDescent="0.2">
      <c r="A26" s="17" t="s">
        <v>32</v>
      </c>
      <c r="B26" s="6">
        <v>24100.0209</v>
      </c>
      <c r="C26" s="35">
        <v>1005</v>
      </c>
      <c r="D26" s="35">
        <v>112550</v>
      </c>
      <c r="E26" s="9">
        <f t="shared" si="0"/>
        <v>4.1701208649159306E-2</v>
      </c>
      <c r="F26" s="9">
        <f t="shared" si="1"/>
        <v>4.6701204313063478</v>
      </c>
      <c r="G26" s="39">
        <v>2778</v>
      </c>
      <c r="H26" s="39">
        <v>101471</v>
      </c>
      <c r="I26" s="10">
        <f t="shared" si="2"/>
        <v>0.11526960957946722</v>
      </c>
      <c r="J26" s="10">
        <f t="shared" si="3"/>
        <v>4.2104112864068099</v>
      </c>
      <c r="K26" s="35">
        <v>1916</v>
      </c>
      <c r="L26" s="35">
        <v>9012</v>
      </c>
      <c r="M26" s="28">
        <f t="shared" si="4"/>
        <v>7.9502005743073853E-2</v>
      </c>
      <c r="N26" s="28">
        <f t="shared" si="5"/>
        <v>0.37394158442410314</v>
      </c>
      <c r="O26" s="44">
        <v>5699</v>
      </c>
      <c r="P26" s="44">
        <v>223033</v>
      </c>
      <c r="Q26" s="11">
        <f t="shared" si="6"/>
        <v>0.23647282397170039</v>
      </c>
      <c r="R26" s="30">
        <f t="shared" si="7"/>
        <v>9.2544733021372618</v>
      </c>
    </row>
    <row r="27" spans="1:18" x14ac:dyDescent="0.2">
      <c r="A27" s="1" t="s">
        <v>9</v>
      </c>
      <c r="B27" s="15">
        <v>302072.83809999994</v>
      </c>
      <c r="C27" s="37">
        <v>32194</v>
      </c>
      <c r="D27" s="37">
        <v>2232799</v>
      </c>
      <c r="E27" s="12">
        <f t="shared" si="0"/>
        <v>0.10657694416517619</v>
      </c>
      <c r="F27" s="12">
        <f t="shared" si="1"/>
        <v>7.3915914255780963</v>
      </c>
      <c r="G27" s="41">
        <v>164369</v>
      </c>
      <c r="H27" s="41">
        <v>2800611</v>
      </c>
      <c r="I27" s="13">
        <f t="shared" si="2"/>
        <v>0.54413697383008774</v>
      </c>
      <c r="J27" s="13">
        <f t="shared" si="3"/>
        <v>9.2713102495924158</v>
      </c>
      <c r="K27" s="37">
        <v>32968</v>
      </c>
      <c r="L27" s="37">
        <v>173706</v>
      </c>
      <c r="M27" s="29">
        <f t="shared" si="4"/>
        <v>0.10913924008316855</v>
      </c>
      <c r="N27" s="29">
        <f t="shared" si="5"/>
        <v>0.57504673737827217</v>
      </c>
      <c r="O27" s="37">
        <v>229531</v>
      </c>
      <c r="P27" s="37">
        <v>5207116</v>
      </c>
      <c r="Q27" s="14">
        <f t="shared" si="6"/>
        <v>0.75985315807843246</v>
      </c>
      <c r="R27" s="31">
        <f t="shared" si="7"/>
        <v>17.237948412548786</v>
      </c>
    </row>
    <row r="32" spans="1:18" x14ac:dyDescent="0.2">
      <c r="A32" s="62">
        <v>2024</v>
      </c>
    </row>
    <row r="33" spans="1:18" x14ac:dyDescent="0.2">
      <c r="A33" s="57" t="s">
        <v>1</v>
      </c>
      <c r="B33" s="32" t="s">
        <v>33</v>
      </c>
      <c r="C33" s="54" t="s">
        <v>2</v>
      </c>
      <c r="D33" s="55"/>
      <c r="E33" s="55"/>
      <c r="F33" s="56"/>
      <c r="G33" s="51" t="s">
        <v>3</v>
      </c>
      <c r="H33" s="52"/>
      <c r="I33" s="52"/>
      <c r="J33" s="53"/>
      <c r="K33" s="48" t="s">
        <v>34</v>
      </c>
      <c r="L33" s="49"/>
      <c r="M33" s="50"/>
      <c r="N33" s="19"/>
      <c r="O33" s="45" t="s">
        <v>5</v>
      </c>
      <c r="P33" s="46"/>
      <c r="Q33" s="46"/>
      <c r="R33" s="47"/>
    </row>
    <row r="34" spans="1:18" ht="14.25" x14ac:dyDescent="0.2">
      <c r="A34" s="58"/>
      <c r="B34" s="18" t="s">
        <v>35</v>
      </c>
      <c r="C34" s="20" t="s">
        <v>0</v>
      </c>
      <c r="D34" s="20" t="s">
        <v>4</v>
      </c>
      <c r="E34" s="16" t="s">
        <v>36</v>
      </c>
      <c r="F34" s="16" t="s">
        <v>37</v>
      </c>
      <c r="G34" s="21" t="s">
        <v>0</v>
      </c>
      <c r="H34" s="21" t="s">
        <v>4</v>
      </c>
      <c r="I34" s="16" t="s">
        <v>36</v>
      </c>
      <c r="J34" s="16" t="s">
        <v>37</v>
      </c>
      <c r="K34" s="22" t="s">
        <v>0</v>
      </c>
      <c r="L34" s="21" t="s">
        <v>4</v>
      </c>
      <c r="M34" s="16" t="s">
        <v>36</v>
      </c>
      <c r="N34" s="16" t="s">
        <v>37</v>
      </c>
      <c r="O34" s="33" t="s">
        <v>0</v>
      </c>
      <c r="P34" s="33" t="s">
        <v>4</v>
      </c>
      <c r="Q34" s="32" t="s">
        <v>36</v>
      </c>
      <c r="R34" s="32" t="s">
        <v>37</v>
      </c>
    </row>
    <row r="35" spans="1:18" x14ac:dyDescent="0.2">
      <c r="A35" s="17" t="s">
        <v>16</v>
      </c>
      <c r="B35" s="7">
        <v>25387.069100000001</v>
      </c>
      <c r="C35" s="34">
        <v>1343</v>
      </c>
      <c r="D35" s="34">
        <v>80714</v>
      </c>
      <c r="E35" s="9">
        <f t="shared" ref="E35" si="16">C35/B35</f>
        <v>5.2900947120358997E-2</v>
      </c>
      <c r="F35" s="9">
        <f t="shared" ref="F35" si="17">D35/B35</f>
        <v>3.1793351048940108</v>
      </c>
      <c r="G35" s="38">
        <v>5383</v>
      </c>
      <c r="H35" s="38">
        <v>199240</v>
      </c>
      <c r="I35" s="10">
        <f t="shared" ref="I35" si="18">G35/B35</f>
        <v>0.2120370799321612</v>
      </c>
      <c r="J35" s="10">
        <f t="shared" ref="J35" si="19">H35/B35</f>
        <v>7.8480898765899685</v>
      </c>
      <c r="K35" s="35">
        <v>1751</v>
      </c>
      <c r="L35" s="35">
        <v>8577</v>
      </c>
      <c r="M35" s="28">
        <f t="shared" ref="M35" si="20">K35/B35</f>
        <v>6.8972120929075661E-2</v>
      </c>
      <c r="N35" s="28">
        <f t="shared" ref="N35" si="21">L35/B35</f>
        <v>0.3378491611700068</v>
      </c>
      <c r="O35" s="43">
        <v>7134</v>
      </c>
      <c r="P35" s="43">
        <v>207817</v>
      </c>
      <c r="Q35" s="11">
        <f t="shared" ref="Q35" si="22">O35/B35</f>
        <v>0.28100920086123687</v>
      </c>
      <c r="R35" s="30">
        <f t="shared" ref="R35" si="23">P35/B35</f>
        <v>8.1859390377599759</v>
      </c>
    </row>
    <row r="36" spans="1:18" x14ac:dyDescent="0.2">
      <c r="A36" s="17" t="s">
        <v>15</v>
      </c>
      <c r="B36" s="7">
        <v>3260.8980999999999</v>
      </c>
      <c r="C36" s="35">
        <v>444</v>
      </c>
      <c r="D36" s="35">
        <v>25070</v>
      </c>
      <c r="E36" s="9">
        <f t="shared" ref="E36:E57" si="24">C36/B36</f>
        <v>0.13615880851965292</v>
      </c>
      <c r="F36" s="9">
        <f t="shared" ref="F36:F57" si="25">D36/B36</f>
        <v>7.6880660576299515</v>
      </c>
      <c r="G36" s="39">
        <v>1115</v>
      </c>
      <c r="H36" s="39">
        <v>55600</v>
      </c>
      <c r="I36" s="10">
        <f t="shared" ref="I36:I57" si="26">G36/B36</f>
        <v>0.34193034121489413</v>
      </c>
      <c r="J36" s="10">
        <f t="shared" ref="J36:J57" si="27">H36/B36</f>
        <v>17.050517463271852</v>
      </c>
      <c r="K36" s="35">
        <v>195</v>
      </c>
      <c r="L36" s="35">
        <v>919</v>
      </c>
      <c r="M36" s="28">
        <f t="shared" ref="M36:M57" si="28">K36/B36</f>
        <v>5.9799476714712432E-2</v>
      </c>
      <c r="N36" s="28">
        <f t="shared" ref="N36:N57" si="29">L36/B36</f>
        <v>0.28182420051702933</v>
      </c>
      <c r="O36" s="44">
        <v>1310</v>
      </c>
      <c r="P36" s="44">
        <v>56519</v>
      </c>
      <c r="Q36" s="11">
        <f t="shared" ref="Q36:Q57" si="30">O36/B36</f>
        <v>0.4017298179296066</v>
      </c>
      <c r="R36" s="30">
        <f t="shared" ref="R36:R57" si="31">P36/B36</f>
        <v>17.332341663788881</v>
      </c>
    </row>
    <row r="37" spans="1:18" x14ac:dyDescent="0.2">
      <c r="A37" s="26" t="s">
        <v>14</v>
      </c>
      <c r="B37" s="6">
        <v>23863.651399999999</v>
      </c>
      <c r="C37" s="35">
        <v>2832</v>
      </c>
      <c r="D37" s="35">
        <v>205010</v>
      </c>
      <c r="E37" s="9">
        <f t="shared" si="24"/>
        <v>0.11867421093823052</v>
      </c>
      <c r="F37" s="9">
        <f t="shared" si="25"/>
        <v>8.5908898250164683</v>
      </c>
      <c r="G37" s="39">
        <v>22694</v>
      </c>
      <c r="H37" s="39">
        <v>439041</v>
      </c>
      <c r="I37" s="10">
        <f t="shared" si="26"/>
        <v>0.95098606745487413</v>
      </c>
      <c r="J37" s="10">
        <f t="shared" si="27"/>
        <v>18.397896979001295</v>
      </c>
      <c r="K37" s="35">
        <v>2492</v>
      </c>
      <c r="L37" s="35">
        <v>14110</v>
      </c>
      <c r="M37" s="28">
        <f t="shared" si="28"/>
        <v>0.10442660086796274</v>
      </c>
      <c r="N37" s="28">
        <f t="shared" si="29"/>
        <v>0.59127581791611328</v>
      </c>
      <c r="O37" s="44">
        <v>25186</v>
      </c>
      <c r="P37" s="44">
        <v>453151</v>
      </c>
      <c r="Q37" s="11">
        <f t="shared" si="30"/>
        <v>1.0554126683228369</v>
      </c>
      <c r="R37" s="30">
        <f t="shared" si="31"/>
        <v>18.989172796917408</v>
      </c>
    </row>
    <row r="38" spans="1:18" x14ac:dyDescent="0.2">
      <c r="A38" s="24" t="s">
        <v>7</v>
      </c>
      <c r="B38" s="25">
        <f>SUM(B39:B40)</f>
        <v>13605.500799999994</v>
      </c>
      <c r="C38" s="36">
        <v>5380</v>
      </c>
      <c r="D38" s="36">
        <v>256246</v>
      </c>
      <c r="E38" s="9">
        <f t="shared" si="24"/>
        <v>0.39542829617855757</v>
      </c>
      <c r="F38" s="9">
        <f t="shared" si="25"/>
        <v>18.833999848061463</v>
      </c>
      <c r="G38" s="40">
        <v>14835</v>
      </c>
      <c r="H38" s="40">
        <v>430543</v>
      </c>
      <c r="I38" s="10">
        <f t="shared" si="26"/>
        <v>1.0903678018232159</v>
      </c>
      <c r="J38" s="10">
        <f t="shared" si="27"/>
        <v>31.644774148997161</v>
      </c>
      <c r="K38" s="42">
        <v>508</v>
      </c>
      <c r="L38" s="42">
        <v>3348</v>
      </c>
      <c r="M38" s="28">
        <f t="shared" si="28"/>
        <v>3.7337839118718824E-2</v>
      </c>
      <c r="N38" s="28">
        <f t="shared" si="29"/>
        <v>0.2460769397036823</v>
      </c>
      <c r="O38" s="42">
        <v>15343</v>
      </c>
      <c r="P38" s="42">
        <v>433891</v>
      </c>
      <c r="Q38" s="11">
        <f t="shared" si="30"/>
        <v>1.1277056409419348</v>
      </c>
      <c r="R38" s="30">
        <f t="shared" si="31"/>
        <v>31.890851088700842</v>
      </c>
    </row>
    <row r="39" spans="1:18" x14ac:dyDescent="0.2">
      <c r="A39" s="27" t="s">
        <v>8</v>
      </c>
      <c r="B39" s="8">
        <v>7398.3810000000003</v>
      </c>
      <c r="C39" s="35">
        <v>3950</v>
      </c>
      <c r="D39" s="35">
        <v>165344</v>
      </c>
      <c r="E39" s="9">
        <f t="shared" si="24"/>
        <v>0.53390059257559186</v>
      </c>
      <c r="F39" s="9">
        <f t="shared" si="25"/>
        <v>22.348673311093332</v>
      </c>
      <c r="G39" s="39">
        <v>11833</v>
      </c>
      <c r="H39" s="39">
        <v>258843</v>
      </c>
      <c r="I39" s="10">
        <f t="shared" si="26"/>
        <v>1.5994039777080957</v>
      </c>
      <c r="J39" s="10">
        <f t="shared" si="27"/>
        <v>34.986438249125044</v>
      </c>
      <c r="K39" s="35">
        <v>0</v>
      </c>
      <c r="L39" s="35">
        <v>0</v>
      </c>
      <c r="M39" s="28">
        <f t="shared" si="28"/>
        <v>0</v>
      </c>
      <c r="N39" s="28">
        <f t="shared" si="29"/>
        <v>0</v>
      </c>
      <c r="O39" s="44">
        <v>11833</v>
      </c>
      <c r="P39" s="44">
        <v>258843</v>
      </c>
      <c r="Q39" s="11">
        <f t="shared" si="30"/>
        <v>1.5994039777080957</v>
      </c>
      <c r="R39" s="30">
        <f t="shared" si="31"/>
        <v>34.986438249125044</v>
      </c>
    </row>
    <row r="40" spans="1:18" x14ac:dyDescent="0.2">
      <c r="A40" s="23" t="s">
        <v>6</v>
      </c>
      <c r="B40" s="8">
        <v>6207.1197999999949</v>
      </c>
      <c r="C40" s="35">
        <v>1430</v>
      </c>
      <c r="D40" s="35">
        <v>90902</v>
      </c>
      <c r="E40" s="9">
        <f t="shared" si="24"/>
        <v>0.23038060261057006</v>
      </c>
      <c r="F40" s="9">
        <f t="shared" si="25"/>
        <v>14.644795481472755</v>
      </c>
      <c r="G40" s="39">
        <v>3002</v>
      </c>
      <c r="H40" s="39">
        <v>171700</v>
      </c>
      <c r="I40" s="10">
        <f t="shared" si="26"/>
        <v>0.48363816016568628</v>
      </c>
      <c r="J40" s="10">
        <f t="shared" si="27"/>
        <v>27.661782844919497</v>
      </c>
      <c r="K40" s="35">
        <v>508</v>
      </c>
      <c r="L40" s="35">
        <v>3348</v>
      </c>
      <c r="M40" s="28">
        <f t="shared" si="28"/>
        <v>8.1841500787531191E-2</v>
      </c>
      <c r="N40" s="28">
        <f t="shared" si="29"/>
        <v>0.53938059967845353</v>
      </c>
      <c r="O40" s="44">
        <v>3510</v>
      </c>
      <c r="P40" s="44">
        <v>175048</v>
      </c>
      <c r="Q40" s="11">
        <f t="shared" si="30"/>
        <v>0.56547966095321744</v>
      </c>
      <c r="R40" s="30">
        <f t="shared" si="31"/>
        <v>28.201163444597952</v>
      </c>
    </row>
    <row r="41" spans="1:18" x14ac:dyDescent="0.2">
      <c r="A41" s="17" t="s">
        <v>17</v>
      </c>
      <c r="B41" s="7">
        <v>18407.415700000001</v>
      </c>
      <c r="C41" s="35">
        <v>3133</v>
      </c>
      <c r="D41" s="35">
        <v>214001</v>
      </c>
      <c r="E41" s="9">
        <f t="shared" si="24"/>
        <v>0.17020314263886591</v>
      </c>
      <c r="F41" s="9">
        <f t="shared" si="25"/>
        <v>11.625803615659095</v>
      </c>
      <c r="G41" s="39">
        <v>63212</v>
      </c>
      <c r="H41" s="39">
        <v>786892</v>
      </c>
      <c r="I41" s="10">
        <f t="shared" si="26"/>
        <v>3.4340507668330646</v>
      </c>
      <c r="J41" s="10">
        <f t="shared" si="27"/>
        <v>42.748640701366895</v>
      </c>
      <c r="K41" s="35">
        <v>1799</v>
      </c>
      <c r="L41" s="35">
        <v>8937</v>
      </c>
      <c r="M41" s="28">
        <f t="shared" si="28"/>
        <v>9.7732350337478388E-2</v>
      </c>
      <c r="N41" s="28">
        <f t="shared" si="29"/>
        <v>0.48551084767428809</v>
      </c>
      <c r="O41" s="44">
        <v>65011</v>
      </c>
      <c r="P41" s="44">
        <v>795829</v>
      </c>
      <c r="Q41" s="11">
        <f t="shared" si="30"/>
        <v>3.5317831171705429</v>
      </c>
      <c r="R41" s="30">
        <f t="shared" si="31"/>
        <v>43.234151549041179</v>
      </c>
    </row>
    <row r="42" spans="1:18" x14ac:dyDescent="0.2">
      <c r="A42" s="17" t="s">
        <v>18</v>
      </c>
      <c r="B42" s="7">
        <v>7862.3023999999996</v>
      </c>
      <c r="C42" s="35">
        <v>764</v>
      </c>
      <c r="D42" s="35">
        <v>44160</v>
      </c>
      <c r="E42" s="9">
        <f t="shared" si="24"/>
        <v>9.7172553424045363E-2</v>
      </c>
      <c r="F42" s="9">
        <f t="shared" si="25"/>
        <v>5.6166753392746633</v>
      </c>
      <c r="G42" s="39">
        <v>9866</v>
      </c>
      <c r="H42" s="39">
        <v>162045</v>
      </c>
      <c r="I42" s="10">
        <f t="shared" si="26"/>
        <v>1.2548487069131302</v>
      </c>
      <c r="J42" s="10">
        <f t="shared" si="27"/>
        <v>20.610374894763652</v>
      </c>
      <c r="K42" s="35">
        <v>761</v>
      </c>
      <c r="L42" s="35">
        <v>3843</v>
      </c>
      <c r="M42" s="28">
        <f t="shared" si="28"/>
        <v>9.6790985805888116E-2</v>
      </c>
      <c r="N42" s="28">
        <f t="shared" si="29"/>
        <v>0.48878811885943235</v>
      </c>
      <c r="O42" s="44">
        <v>10627</v>
      </c>
      <c r="P42" s="44">
        <v>165888</v>
      </c>
      <c r="Q42" s="11">
        <f t="shared" si="30"/>
        <v>1.3516396927190184</v>
      </c>
      <c r="R42" s="30">
        <f t="shared" si="31"/>
        <v>21.099163013623084</v>
      </c>
    </row>
    <row r="43" spans="1:18" x14ac:dyDescent="0.2">
      <c r="A43" s="17" t="s">
        <v>19</v>
      </c>
      <c r="B43" s="6">
        <v>5416.2134999999998</v>
      </c>
      <c r="C43" s="35">
        <v>1213</v>
      </c>
      <c r="D43" s="35">
        <v>57116</v>
      </c>
      <c r="E43" s="9">
        <f t="shared" si="24"/>
        <v>0.22395719814220766</v>
      </c>
      <c r="F43" s="9">
        <f t="shared" si="25"/>
        <v>10.545374549950811</v>
      </c>
      <c r="G43" s="39">
        <v>4840</v>
      </c>
      <c r="H43" s="39">
        <v>150632</v>
      </c>
      <c r="I43" s="10">
        <f t="shared" si="26"/>
        <v>0.8936132225954535</v>
      </c>
      <c r="J43" s="10">
        <f t="shared" si="27"/>
        <v>27.811311352478999</v>
      </c>
      <c r="K43" s="35">
        <v>953</v>
      </c>
      <c r="L43" s="35">
        <v>3806</v>
      </c>
      <c r="M43" s="28">
        <f t="shared" si="28"/>
        <v>0.17595318205236926</v>
      </c>
      <c r="N43" s="28">
        <f t="shared" si="29"/>
        <v>0.70270494322278843</v>
      </c>
      <c r="O43" s="44">
        <v>5793</v>
      </c>
      <c r="P43" s="44">
        <v>154438</v>
      </c>
      <c r="Q43" s="11">
        <f t="shared" si="30"/>
        <v>1.0695664046478228</v>
      </c>
      <c r="R43" s="30">
        <f t="shared" si="31"/>
        <v>28.514016295701786</v>
      </c>
    </row>
    <row r="44" spans="1:18" x14ac:dyDescent="0.2">
      <c r="A44" s="17" t="s">
        <v>20</v>
      </c>
      <c r="B44" s="6">
        <v>22452.777900000005</v>
      </c>
      <c r="C44" s="35">
        <v>4074</v>
      </c>
      <c r="D44" s="35">
        <v>281809</v>
      </c>
      <c r="E44" s="9">
        <f t="shared" si="24"/>
        <v>0.18144748138269337</v>
      </c>
      <c r="F44" s="9">
        <f t="shared" si="25"/>
        <v>12.551186372355286</v>
      </c>
      <c r="G44" s="39">
        <v>17060</v>
      </c>
      <c r="H44" s="39">
        <v>455180</v>
      </c>
      <c r="I44" s="10">
        <f t="shared" si="26"/>
        <v>0.75981689552988441</v>
      </c>
      <c r="J44" s="10">
        <f t="shared" si="27"/>
        <v>20.272769900779178</v>
      </c>
      <c r="K44" s="35">
        <v>2855</v>
      </c>
      <c r="L44" s="35">
        <v>11313</v>
      </c>
      <c r="M44" s="28">
        <f t="shared" si="28"/>
        <v>0.12715575830819578</v>
      </c>
      <c r="N44" s="28">
        <f t="shared" si="29"/>
        <v>0.50385747591615371</v>
      </c>
      <c r="O44" s="44">
        <v>19915</v>
      </c>
      <c r="P44" s="44">
        <v>466493</v>
      </c>
      <c r="Q44" s="11">
        <f t="shared" si="30"/>
        <v>0.88697265383808011</v>
      </c>
      <c r="R44" s="30">
        <f t="shared" si="31"/>
        <v>20.77662737669533</v>
      </c>
    </row>
    <row r="45" spans="1:18" x14ac:dyDescent="0.2">
      <c r="A45" s="17" t="s">
        <v>21</v>
      </c>
      <c r="B45" s="6">
        <v>22987.044199999997</v>
      </c>
      <c r="C45" s="35">
        <v>2712</v>
      </c>
      <c r="D45" s="35">
        <v>186956</v>
      </c>
      <c r="E45" s="9">
        <f t="shared" si="24"/>
        <v>0.11797950081811738</v>
      </c>
      <c r="F45" s="9">
        <f t="shared" si="25"/>
        <v>8.1331030807344966</v>
      </c>
      <c r="G45" s="39">
        <v>21842</v>
      </c>
      <c r="H45" s="39">
        <v>614013</v>
      </c>
      <c r="I45" s="10">
        <f t="shared" si="26"/>
        <v>0.95018741035004417</v>
      </c>
      <c r="J45" s="10">
        <f t="shared" si="27"/>
        <v>26.711263730027547</v>
      </c>
      <c r="K45" s="35">
        <v>537</v>
      </c>
      <c r="L45" s="35">
        <v>3130</v>
      </c>
      <c r="M45" s="28">
        <f t="shared" si="28"/>
        <v>2.3360985228366164E-2</v>
      </c>
      <c r="N45" s="28">
        <f t="shared" si="29"/>
        <v>0.13616365691766497</v>
      </c>
      <c r="O45" s="44">
        <v>22379</v>
      </c>
      <c r="P45" s="44">
        <v>617143</v>
      </c>
      <c r="Q45" s="11">
        <f t="shared" si="30"/>
        <v>0.97354839557841033</v>
      </c>
      <c r="R45" s="30">
        <f t="shared" si="31"/>
        <v>26.847427386945213</v>
      </c>
    </row>
    <row r="46" spans="1:18" x14ac:dyDescent="0.2">
      <c r="A46" s="17" t="s">
        <v>22</v>
      </c>
      <c r="B46" s="6">
        <v>8464.3275000000012</v>
      </c>
      <c r="C46" s="35">
        <v>436</v>
      </c>
      <c r="D46" s="35">
        <v>25062</v>
      </c>
      <c r="E46" s="9">
        <f t="shared" si="24"/>
        <v>5.151029423188079E-2</v>
      </c>
      <c r="F46" s="9">
        <f t="shared" si="25"/>
        <v>2.9608967753197164</v>
      </c>
      <c r="G46" s="39">
        <v>4239</v>
      </c>
      <c r="H46" s="39">
        <v>86688</v>
      </c>
      <c r="I46" s="10">
        <f t="shared" si="26"/>
        <v>0.50080765424069418</v>
      </c>
      <c r="J46" s="10">
        <f t="shared" si="27"/>
        <v>10.241569693516702</v>
      </c>
      <c r="K46" s="35">
        <v>728</v>
      </c>
      <c r="L46" s="35">
        <v>3676</v>
      </c>
      <c r="M46" s="28">
        <f t="shared" si="28"/>
        <v>8.6008014222039478E-2</v>
      </c>
      <c r="N46" s="28">
        <f t="shared" si="29"/>
        <v>0.43429321467062793</v>
      </c>
      <c r="O46" s="44">
        <v>4967</v>
      </c>
      <c r="P46" s="44">
        <v>90364</v>
      </c>
      <c r="Q46" s="11">
        <f t="shared" si="30"/>
        <v>0.5868156684627337</v>
      </c>
      <c r="R46" s="30">
        <f t="shared" si="31"/>
        <v>10.67586290818733</v>
      </c>
    </row>
    <row r="47" spans="1:18" x14ac:dyDescent="0.2">
      <c r="A47" s="17" t="s">
        <v>23</v>
      </c>
      <c r="B47" s="6">
        <v>9401.3754999999983</v>
      </c>
      <c r="C47" s="35">
        <v>773</v>
      </c>
      <c r="D47" s="35">
        <v>51736</v>
      </c>
      <c r="E47" s="9">
        <f t="shared" si="24"/>
        <v>8.2222011023812436E-2</v>
      </c>
      <c r="F47" s="9">
        <f t="shared" si="25"/>
        <v>5.5030245308253045</v>
      </c>
      <c r="G47" s="39">
        <v>4177</v>
      </c>
      <c r="H47" s="39">
        <v>173780</v>
      </c>
      <c r="I47" s="10">
        <f t="shared" si="26"/>
        <v>0.44429668828779373</v>
      </c>
      <c r="J47" s="10">
        <f t="shared" si="27"/>
        <v>18.484529205327458</v>
      </c>
      <c r="K47" s="35">
        <v>1524</v>
      </c>
      <c r="L47" s="35">
        <v>7987</v>
      </c>
      <c r="M47" s="28">
        <f t="shared" si="28"/>
        <v>0.16210393893957328</v>
      </c>
      <c r="N47" s="28">
        <f t="shared" si="29"/>
        <v>0.84955653563672695</v>
      </c>
      <c r="O47" s="44">
        <v>5701</v>
      </c>
      <c r="P47" s="44">
        <v>181767</v>
      </c>
      <c r="Q47" s="11">
        <f t="shared" si="30"/>
        <v>0.60640062722736698</v>
      </c>
      <c r="R47" s="30">
        <f t="shared" si="31"/>
        <v>19.334085740964184</v>
      </c>
    </row>
    <row r="48" spans="1:18" x14ac:dyDescent="0.2">
      <c r="A48" s="17" t="s">
        <v>24</v>
      </c>
      <c r="B48" s="6">
        <v>17232.2906</v>
      </c>
      <c r="C48" s="35">
        <v>2864</v>
      </c>
      <c r="D48" s="35">
        <v>217855</v>
      </c>
      <c r="E48" s="9">
        <f t="shared" si="24"/>
        <v>0.16619961132735309</v>
      </c>
      <c r="F48" s="9">
        <f t="shared" si="25"/>
        <v>12.64225430367336</v>
      </c>
      <c r="G48" s="39">
        <v>28456</v>
      </c>
      <c r="H48" s="39">
        <v>488495</v>
      </c>
      <c r="I48" s="10">
        <f t="shared" si="26"/>
        <v>1.6513184846128348</v>
      </c>
      <c r="J48" s="10">
        <f t="shared" si="27"/>
        <v>28.347653329383849</v>
      </c>
      <c r="K48" s="35">
        <v>5538</v>
      </c>
      <c r="L48" s="35">
        <v>24794</v>
      </c>
      <c r="M48" s="28">
        <f t="shared" si="28"/>
        <v>0.3213734104507267</v>
      </c>
      <c r="N48" s="28">
        <f t="shared" si="29"/>
        <v>1.4388104620287683</v>
      </c>
      <c r="O48" s="44">
        <v>33994</v>
      </c>
      <c r="P48" s="44">
        <v>513289</v>
      </c>
      <c r="Q48" s="11">
        <f t="shared" si="30"/>
        <v>1.9726918950635617</v>
      </c>
      <c r="R48" s="30">
        <f t="shared" si="31"/>
        <v>29.786463791412615</v>
      </c>
    </row>
    <row r="49" spans="1:18" x14ac:dyDescent="0.2">
      <c r="A49" s="17" t="s">
        <v>25</v>
      </c>
      <c r="B49" s="6">
        <v>10831.838799999998</v>
      </c>
      <c r="C49" s="35">
        <v>775</v>
      </c>
      <c r="D49" s="35">
        <v>50488</v>
      </c>
      <c r="E49" s="9">
        <f t="shared" si="24"/>
        <v>7.1548332126212977E-2</v>
      </c>
      <c r="F49" s="9">
        <f t="shared" si="25"/>
        <v>4.6610737966299878</v>
      </c>
      <c r="G49" s="39">
        <v>2737</v>
      </c>
      <c r="H49" s="39">
        <v>113553</v>
      </c>
      <c r="I49" s="10">
        <f t="shared" si="26"/>
        <v>0.25268101294121925</v>
      </c>
      <c r="J49" s="10">
        <f t="shared" si="27"/>
        <v>10.483261623132725</v>
      </c>
      <c r="K49" s="35">
        <v>1622</v>
      </c>
      <c r="L49" s="35">
        <v>9855</v>
      </c>
      <c r="M49" s="28">
        <f t="shared" si="28"/>
        <v>0.1497437351080225</v>
      </c>
      <c r="N49" s="28">
        <f t="shared" si="29"/>
        <v>0.90981782335977912</v>
      </c>
      <c r="O49" s="44">
        <v>4359</v>
      </c>
      <c r="P49" s="44">
        <v>123408</v>
      </c>
      <c r="Q49" s="11">
        <f t="shared" si="30"/>
        <v>0.40242474804924172</v>
      </c>
      <c r="R49" s="30">
        <f t="shared" si="31"/>
        <v>11.393079446492504</v>
      </c>
    </row>
    <row r="50" spans="1:18" x14ac:dyDescent="0.2">
      <c r="A50" s="17" t="s">
        <v>26</v>
      </c>
      <c r="B50" s="6">
        <v>4460.6472999999996</v>
      </c>
      <c r="C50" s="35">
        <v>78</v>
      </c>
      <c r="D50" s="35">
        <v>4963</v>
      </c>
      <c r="E50" s="9">
        <f t="shared" si="24"/>
        <v>1.7486251378807736E-2</v>
      </c>
      <c r="F50" s="9">
        <f t="shared" si="25"/>
        <v>1.1126187896541384</v>
      </c>
      <c r="G50" s="39">
        <v>327</v>
      </c>
      <c r="H50" s="39">
        <v>10891</v>
      </c>
      <c r="I50" s="10">
        <f t="shared" si="26"/>
        <v>7.3307746165001658E-2</v>
      </c>
      <c r="J50" s="10">
        <f t="shared" si="27"/>
        <v>2.4415738944435263</v>
      </c>
      <c r="K50" s="35">
        <v>186</v>
      </c>
      <c r="L50" s="35">
        <v>936</v>
      </c>
      <c r="M50" s="28">
        <f t="shared" si="28"/>
        <v>4.1697984057156912E-2</v>
      </c>
      <c r="N50" s="28">
        <f t="shared" si="29"/>
        <v>0.20983501654569284</v>
      </c>
      <c r="O50" s="44">
        <v>513</v>
      </c>
      <c r="P50" s="44">
        <v>11827</v>
      </c>
      <c r="Q50" s="11">
        <f t="shared" si="30"/>
        <v>0.11500573022215857</v>
      </c>
      <c r="R50" s="30">
        <f t="shared" si="31"/>
        <v>2.6514089109892192</v>
      </c>
    </row>
    <row r="51" spans="1:18" x14ac:dyDescent="0.2">
      <c r="A51" s="17" t="s">
        <v>27</v>
      </c>
      <c r="B51" s="6">
        <v>13670.947699999995</v>
      </c>
      <c r="C51" s="35">
        <v>1722</v>
      </c>
      <c r="D51" s="35">
        <v>127492</v>
      </c>
      <c r="E51" s="9">
        <f t="shared" si="24"/>
        <v>0.12596054332063611</v>
      </c>
      <c r="F51" s="9">
        <f t="shared" si="25"/>
        <v>9.3257616661060041</v>
      </c>
      <c r="G51" s="39">
        <v>7967</v>
      </c>
      <c r="H51" s="39">
        <v>231498</v>
      </c>
      <c r="I51" s="10">
        <f t="shared" si="26"/>
        <v>0.58276866935859928</v>
      </c>
      <c r="J51" s="10">
        <f t="shared" si="27"/>
        <v>16.933573668780848</v>
      </c>
      <c r="K51" s="35">
        <v>3399</v>
      </c>
      <c r="L51" s="35">
        <v>17380</v>
      </c>
      <c r="M51" s="28">
        <f t="shared" si="28"/>
        <v>0.24862943481233574</v>
      </c>
      <c r="N51" s="28">
        <f t="shared" si="29"/>
        <v>1.2713090841536909</v>
      </c>
      <c r="O51" s="44">
        <v>11366</v>
      </c>
      <c r="P51" s="44">
        <v>248878</v>
      </c>
      <c r="Q51" s="11">
        <f t="shared" si="30"/>
        <v>0.83139810417093496</v>
      </c>
      <c r="R51" s="30">
        <f t="shared" si="31"/>
        <v>18.204882752934537</v>
      </c>
    </row>
    <row r="52" spans="1:18" x14ac:dyDescent="0.2">
      <c r="A52" s="17" t="s">
        <v>28</v>
      </c>
      <c r="B52" s="6">
        <v>19540.904100000011</v>
      </c>
      <c r="C52" s="35">
        <v>1123</v>
      </c>
      <c r="D52" s="35">
        <v>112575</v>
      </c>
      <c r="E52" s="9">
        <f t="shared" si="24"/>
        <v>5.746919355691426E-2</v>
      </c>
      <c r="F52" s="9">
        <f t="shared" si="25"/>
        <v>5.7609923995277139</v>
      </c>
      <c r="G52" s="39">
        <v>8317</v>
      </c>
      <c r="H52" s="39">
        <v>295336</v>
      </c>
      <c r="I52" s="10">
        <f t="shared" si="26"/>
        <v>0.42562002031420826</v>
      </c>
      <c r="J52" s="10">
        <f t="shared" si="27"/>
        <v>15.113732634305279</v>
      </c>
      <c r="K52" s="35">
        <v>3025</v>
      </c>
      <c r="L52" s="35">
        <v>18391</v>
      </c>
      <c r="M52" s="28">
        <f t="shared" si="28"/>
        <v>0.15480348219916798</v>
      </c>
      <c r="N52" s="28">
        <f t="shared" si="29"/>
        <v>0.94115399706608205</v>
      </c>
      <c r="O52" s="44">
        <v>11342</v>
      </c>
      <c r="P52" s="44">
        <v>313727</v>
      </c>
      <c r="Q52" s="11">
        <f t="shared" si="30"/>
        <v>0.58042350251337627</v>
      </c>
      <c r="R52" s="30">
        <f t="shared" si="31"/>
        <v>16.05488663137136</v>
      </c>
    </row>
    <row r="53" spans="1:18" x14ac:dyDescent="0.2">
      <c r="A53" s="17" t="s">
        <v>29</v>
      </c>
      <c r="B53" s="6">
        <v>10073.3226</v>
      </c>
      <c r="C53" s="35">
        <v>224</v>
      </c>
      <c r="D53" s="35">
        <v>19446</v>
      </c>
      <c r="E53" s="9">
        <f t="shared" si="24"/>
        <v>2.2236952879876995E-2</v>
      </c>
      <c r="F53" s="9">
        <f t="shared" si="25"/>
        <v>1.9304454718843216</v>
      </c>
      <c r="G53" s="39">
        <v>1024</v>
      </c>
      <c r="H53" s="39">
        <v>35302</v>
      </c>
      <c r="I53" s="10">
        <f t="shared" si="26"/>
        <v>0.10165464173658055</v>
      </c>
      <c r="J53" s="10">
        <f t="shared" si="27"/>
        <v>3.5045040650241859</v>
      </c>
      <c r="K53" s="35">
        <v>500</v>
      </c>
      <c r="L53" s="35">
        <v>2593</v>
      </c>
      <c r="M53" s="28">
        <f t="shared" si="28"/>
        <v>4.9636055535439719E-2</v>
      </c>
      <c r="N53" s="28">
        <f t="shared" si="29"/>
        <v>0.2574125840067904</v>
      </c>
      <c r="O53" s="44">
        <v>1524</v>
      </c>
      <c r="P53" s="44">
        <v>37895</v>
      </c>
      <c r="Q53" s="11">
        <f t="shared" si="30"/>
        <v>0.15129069727202027</v>
      </c>
      <c r="R53" s="30">
        <f t="shared" si="31"/>
        <v>3.7619166490309763</v>
      </c>
    </row>
    <row r="54" spans="1:18" x14ac:dyDescent="0.2">
      <c r="A54" s="17" t="s">
        <v>30</v>
      </c>
      <c r="B54" s="6">
        <v>15221.902099999999</v>
      </c>
      <c r="C54" s="35">
        <v>851</v>
      </c>
      <c r="D54" s="35">
        <v>101790</v>
      </c>
      <c r="E54" s="9">
        <f t="shared" si="24"/>
        <v>5.5906285194147982E-2</v>
      </c>
      <c r="F54" s="9">
        <f t="shared" si="25"/>
        <v>6.6870749352671242</v>
      </c>
      <c r="G54" s="39">
        <v>2435</v>
      </c>
      <c r="H54" s="39">
        <v>187663</v>
      </c>
      <c r="I54" s="10">
        <f t="shared" si="26"/>
        <v>0.15996686774118724</v>
      </c>
      <c r="J54" s="10">
        <f t="shared" si="27"/>
        <v>12.328485544523375</v>
      </c>
      <c r="K54" s="35">
        <v>1681</v>
      </c>
      <c r="L54" s="35">
        <v>9778</v>
      </c>
      <c r="M54" s="28">
        <f t="shared" si="28"/>
        <v>0.11043297933180111</v>
      </c>
      <c r="N54" s="28">
        <f t="shared" si="29"/>
        <v>0.64236387382888238</v>
      </c>
      <c r="O54" s="44">
        <v>4116</v>
      </c>
      <c r="P54" s="44">
        <v>197441</v>
      </c>
      <c r="Q54" s="11">
        <f t="shared" si="30"/>
        <v>0.27039984707298836</v>
      </c>
      <c r="R54" s="30">
        <f t="shared" si="31"/>
        <v>12.970849418352257</v>
      </c>
    </row>
    <row r="55" spans="1:18" x14ac:dyDescent="0.2">
      <c r="A55" s="17" t="s">
        <v>31</v>
      </c>
      <c r="B55" s="6">
        <v>25832.387899999998</v>
      </c>
      <c r="C55" s="35">
        <v>1150</v>
      </c>
      <c r="D55" s="35">
        <v>106804</v>
      </c>
      <c r="E55" s="9">
        <f t="shared" si="24"/>
        <v>4.4517758267326117E-2</v>
      </c>
      <c r="F55" s="9">
        <f t="shared" si="25"/>
        <v>4.1344996991160858</v>
      </c>
      <c r="G55" s="39">
        <v>4719</v>
      </c>
      <c r="H55" s="39">
        <v>174301</v>
      </c>
      <c r="I55" s="10">
        <f t="shared" si="26"/>
        <v>0.18267765327261906</v>
      </c>
      <c r="J55" s="10">
        <f t="shared" si="27"/>
        <v>6.7473824206549642</v>
      </c>
      <c r="K55" s="35">
        <v>2975</v>
      </c>
      <c r="L55" s="35">
        <v>19214</v>
      </c>
      <c r="M55" s="28">
        <f t="shared" si="28"/>
        <v>0.11516550508286538</v>
      </c>
      <c r="N55" s="28">
        <f t="shared" si="29"/>
        <v>0.74379496291165559</v>
      </c>
      <c r="O55" s="44">
        <v>7694</v>
      </c>
      <c r="P55" s="44">
        <v>193515</v>
      </c>
      <c r="Q55" s="11">
        <f t="shared" si="30"/>
        <v>0.29784315835548447</v>
      </c>
      <c r="R55" s="30">
        <f t="shared" si="31"/>
        <v>7.4911773835666198</v>
      </c>
    </row>
    <row r="56" spans="1:18" x14ac:dyDescent="0.2">
      <c r="A56" s="17" t="s">
        <v>32</v>
      </c>
      <c r="B56" s="6">
        <v>24100.0209</v>
      </c>
      <c r="C56" s="35">
        <v>1052</v>
      </c>
      <c r="D56" s="35">
        <v>114253</v>
      </c>
      <c r="E56" s="9">
        <f t="shared" si="24"/>
        <v>4.3651414426781679E-2</v>
      </c>
      <c r="F56" s="9">
        <f t="shared" si="25"/>
        <v>4.740784270440197</v>
      </c>
      <c r="G56" s="39">
        <v>5059</v>
      </c>
      <c r="H56" s="39">
        <v>226101</v>
      </c>
      <c r="I56" s="10">
        <f t="shared" si="26"/>
        <v>0.20991683040407655</v>
      </c>
      <c r="J56" s="10">
        <f t="shared" si="27"/>
        <v>9.3817760963020582</v>
      </c>
      <c r="K56" s="35">
        <v>1986</v>
      </c>
      <c r="L56" s="35">
        <v>9392</v>
      </c>
      <c r="M56" s="28">
        <f t="shared" si="28"/>
        <v>8.240656753953271E-2</v>
      </c>
      <c r="N56" s="28">
        <f t="shared" si="29"/>
        <v>0.38970920560487982</v>
      </c>
      <c r="O56" s="44">
        <v>7045</v>
      </c>
      <c r="P56" s="44">
        <v>235493</v>
      </c>
      <c r="Q56" s="11">
        <f t="shared" si="30"/>
        <v>0.29232339794360923</v>
      </c>
      <c r="R56" s="30">
        <f t="shared" si="31"/>
        <v>9.771485301906937</v>
      </c>
    </row>
    <row r="57" spans="1:18" x14ac:dyDescent="0.2">
      <c r="A57" s="1" t="s">
        <v>9</v>
      </c>
      <c r="B57" s="15">
        <v>302072.83809999994</v>
      </c>
      <c r="C57" s="37">
        <v>32943</v>
      </c>
      <c r="D57" s="37">
        <v>2283546</v>
      </c>
      <c r="E57" s="12">
        <f t="shared" si="24"/>
        <v>0.10905647858710937</v>
      </c>
      <c r="F57" s="12">
        <f t="shared" si="25"/>
        <v>7.5595873311987152</v>
      </c>
      <c r="G57" s="41">
        <v>230304</v>
      </c>
      <c r="H57" s="41">
        <v>3033248</v>
      </c>
      <c r="I57" s="13">
        <f t="shared" si="26"/>
        <v>0.76241214353658249</v>
      </c>
      <c r="J57" s="13">
        <f t="shared" si="27"/>
        <v>10.041445695941242</v>
      </c>
      <c r="K57" s="37">
        <v>35015</v>
      </c>
      <c r="L57" s="37">
        <v>181979</v>
      </c>
      <c r="M57" s="29">
        <f t="shared" si="28"/>
        <v>0.11591575138049463</v>
      </c>
      <c r="N57" s="29">
        <f t="shared" si="29"/>
        <v>0.60243417165417779</v>
      </c>
      <c r="O57" s="37">
        <v>265319</v>
      </c>
      <c r="P57" s="37">
        <v>5498773</v>
      </c>
      <c r="Q57" s="14">
        <f t="shared" si="30"/>
        <v>0.87832789491707719</v>
      </c>
      <c r="R57" s="31">
        <f t="shared" si="31"/>
        <v>18.203467198794133</v>
      </c>
    </row>
  </sheetData>
  <mergeCells count="10">
    <mergeCell ref="A33:A34"/>
    <mergeCell ref="C33:F33"/>
    <mergeCell ref="G33:J33"/>
    <mergeCell ref="K33:M33"/>
    <mergeCell ref="O33:R33"/>
    <mergeCell ref="O3:R3"/>
    <mergeCell ref="K3:M3"/>
    <mergeCell ref="G3:J3"/>
    <mergeCell ref="C3:F3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"/>
  <sheetViews>
    <sheetView zoomScale="110" zoomScaleNormal="110" workbookViewId="0">
      <selection activeCell="B37" sqref="B37"/>
    </sheetView>
  </sheetViews>
  <sheetFormatPr defaultColWidth="8.7109375" defaultRowHeight="12.75" x14ac:dyDescent="0.2"/>
  <cols>
    <col min="1" max="16384" width="8.7109375" style="2"/>
  </cols>
  <sheetData>
    <row r="1" spans="1:18" ht="34.9" customHeight="1" x14ac:dyDescent="0.2">
      <c r="A1" s="2" t="s">
        <v>10</v>
      </c>
      <c r="B1" s="59" t="s">
        <v>38</v>
      </c>
      <c r="C1" s="59"/>
      <c r="D1" s="59"/>
      <c r="E1" s="59"/>
      <c r="F1" s="59"/>
    </row>
    <row r="2" spans="1:18" ht="20.65" customHeight="1" x14ac:dyDescent="0.2">
      <c r="A2" s="2" t="s">
        <v>11</v>
      </c>
      <c r="B2" s="60" t="s">
        <v>12</v>
      </c>
      <c r="C2" s="60"/>
      <c r="D2" s="60"/>
      <c r="E2" s="60"/>
      <c r="F2" s="60"/>
    </row>
    <row r="3" spans="1:18" ht="31.15" customHeight="1" x14ac:dyDescent="0.2">
      <c r="A3" s="2" t="s">
        <v>13</v>
      </c>
      <c r="B3" s="61"/>
      <c r="C3" s="61"/>
      <c r="D3" s="61"/>
      <c r="E3" s="61"/>
      <c r="F3" s="61"/>
    </row>
    <row r="4" spans="1:18" x14ac:dyDescent="0.2">
      <c r="E4" s="3"/>
      <c r="F4" s="3"/>
      <c r="J4" s="4"/>
      <c r="M4" s="3"/>
      <c r="N4" s="3"/>
      <c r="O4" s="3"/>
      <c r="P4" s="3"/>
      <c r="R4" s="5"/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2024</vt:lpstr>
      <vt:lpstr>metadati 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Finocchiaro Giovanni</cp:lastModifiedBy>
  <dcterms:created xsi:type="dcterms:W3CDTF">2019-07-19T14:53:05Z</dcterms:created>
  <dcterms:modified xsi:type="dcterms:W3CDTF">2025-08-27T13:57:48Z</dcterms:modified>
</cp:coreProperties>
</file>