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lvia_iaccarino_isprambiente_it/Documents/Documenti/Annuario 2024/Turismo 2024/infrastrutture turistiche dicembre 2024/"/>
    </mc:Choice>
  </mc:AlternateContent>
  <xr:revisionPtr revIDLastSave="0" documentId="8_{F53E8DA6-BFF7-48B8-B325-07E73DE59A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 densita naz 2023" sheetId="1" r:id="rId1"/>
    <sheet name="metadati " sheetId="4" r:id="rId2"/>
  </sheets>
  <definedNames>
    <definedName name="___TAV10">#REF!</definedName>
    <definedName name="__TAV10">#REF!</definedName>
    <definedName name="_TAV10">#REF!</definedName>
    <definedName name="Comno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E24" i="1"/>
  <c r="F24" i="1"/>
  <c r="I24" i="1"/>
  <c r="J24" i="1"/>
  <c r="M24" i="1"/>
  <c r="N24" i="1"/>
  <c r="R24" i="1"/>
  <c r="R23" i="1"/>
  <c r="Q23" i="1"/>
  <c r="N23" i="1"/>
  <c r="M23" i="1"/>
  <c r="J23" i="1"/>
  <c r="I23" i="1"/>
  <c r="F23" i="1"/>
  <c r="E23" i="1"/>
  <c r="Q22" i="1" l="1"/>
  <c r="R22" i="1"/>
  <c r="N22" i="1"/>
  <c r="M22" i="1"/>
  <c r="J22" i="1"/>
  <c r="I22" i="1"/>
  <c r="F22" i="1" l="1"/>
  <c r="E22" i="1"/>
  <c r="Q21" i="1" l="1"/>
  <c r="R21" i="1"/>
  <c r="N21" i="1"/>
  <c r="M21" i="1"/>
  <c r="J21" i="1"/>
  <c r="I21" i="1"/>
  <c r="F21" i="1"/>
  <c r="E21" i="1"/>
  <c r="R20" i="1"/>
  <c r="Q20" i="1"/>
  <c r="Q19" i="1"/>
  <c r="N20" i="1"/>
  <c r="M20" i="1"/>
  <c r="J20" i="1"/>
  <c r="I20" i="1"/>
  <c r="I19" i="1"/>
  <c r="F20" i="1"/>
  <c r="E20" i="1"/>
  <c r="R18" i="1"/>
  <c r="R19" i="1"/>
  <c r="Q18" i="1"/>
  <c r="N18" i="1"/>
  <c r="N19" i="1"/>
  <c r="M18" i="1"/>
  <c r="M19" i="1"/>
  <c r="J18" i="1"/>
  <c r="J19" i="1"/>
  <c r="I18" i="1"/>
  <c r="F18" i="1"/>
  <c r="F19" i="1"/>
  <c r="E18" i="1"/>
  <c r="E19" i="1"/>
  <c r="R17" i="1" l="1"/>
  <c r="Q17" i="1"/>
  <c r="N17" i="1"/>
  <c r="M17" i="1"/>
  <c r="J17" i="1"/>
  <c r="I17" i="1"/>
  <c r="F17" i="1"/>
  <c r="E17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3" i="1"/>
  <c r="P3" i="1"/>
  <c r="B14" i="1"/>
  <c r="I14" i="1" s="1"/>
  <c r="B15" i="1"/>
  <c r="M15" i="1" s="1"/>
  <c r="B16" i="1"/>
  <c r="F16" i="1" s="1"/>
  <c r="B13" i="1"/>
  <c r="F13" i="1" s="1"/>
  <c r="B4" i="1"/>
  <c r="F4" i="1" s="1"/>
  <c r="B5" i="1"/>
  <c r="B6" i="1"/>
  <c r="F6" i="1" s="1"/>
  <c r="B7" i="1"/>
  <c r="F7" i="1" s="1"/>
  <c r="B8" i="1"/>
  <c r="F8" i="1" s="1"/>
  <c r="B9" i="1"/>
  <c r="N9" i="1" s="1"/>
  <c r="B10" i="1"/>
  <c r="F10" i="1" s="1"/>
  <c r="B11" i="1"/>
  <c r="F11" i="1" s="1"/>
  <c r="B12" i="1"/>
  <c r="F12" i="1" s="1"/>
  <c r="B3" i="1"/>
  <c r="F3" i="1" s="1"/>
  <c r="R11" i="1" l="1"/>
  <c r="I11" i="1"/>
  <c r="J14" i="1"/>
  <c r="R5" i="1"/>
  <c r="I8" i="1"/>
  <c r="J13" i="1"/>
  <c r="I12" i="1"/>
  <c r="I4" i="1"/>
  <c r="I7" i="1"/>
  <c r="I15" i="1"/>
  <c r="J3" i="1"/>
  <c r="J9" i="1"/>
  <c r="I16" i="1"/>
  <c r="I10" i="1"/>
  <c r="I6" i="1"/>
  <c r="J16" i="1"/>
  <c r="J12" i="1"/>
  <c r="J8" i="1"/>
  <c r="J4" i="1"/>
  <c r="J10" i="1"/>
  <c r="J6" i="1"/>
  <c r="J5" i="1"/>
  <c r="Q10" i="1"/>
  <c r="I3" i="1"/>
  <c r="I13" i="1"/>
  <c r="I9" i="1"/>
  <c r="I5" i="1"/>
  <c r="J15" i="1"/>
  <c r="J11" i="1"/>
  <c r="J7" i="1"/>
  <c r="R3" i="1"/>
  <c r="Q9" i="1"/>
  <c r="M3" i="1"/>
  <c r="E14" i="1"/>
  <c r="Q4" i="1"/>
  <c r="Q8" i="1"/>
  <c r="Q15" i="1"/>
  <c r="F9" i="1"/>
  <c r="E15" i="1"/>
  <c r="M5" i="1"/>
  <c r="R9" i="1"/>
  <c r="E3" i="1"/>
  <c r="N3" i="1"/>
  <c r="E10" i="1"/>
  <c r="M10" i="1"/>
  <c r="Q16" i="1"/>
  <c r="Q6" i="1"/>
  <c r="Q11" i="1"/>
  <c r="M6" i="1"/>
  <c r="N10" i="1"/>
  <c r="R10" i="1"/>
  <c r="R8" i="1"/>
  <c r="R16" i="1"/>
  <c r="E16" i="1"/>
  <c r="E6" i="1"/>
  <c r="M9" i="1"/>
  <c r="N14" i="1"/>
  <c r="Q12" i="1"/>
  <c r="R14" i="1"/>
  <c r="N6" i="1"/>
  <c r="N16" i="1"/>
  <c r="R6" i="1"/>
  <c r="M13" i="1"/>
  <c r="F14" i="1"/>
  <c r="E11" i="1"/>
  <c r="E7" i="1"/>
  <c r="M14" i="1"/>
  <c r="N15" i="1"/>
  <c r="N11" i="1"/>
  <c r="N7" i="1"/>
  <c r="Q3" i="1"/>
  <c r="Q13" i="1"/>
  <c r="Q5" i="1"/>
  <c r="R15" i="1"/>
  <c r="R7" i="1"/>
  <c r="Q14" i="1"/>
  <c r="F15" i="1"/>
  <c r="E12" i="1"/>
  <c r="E8" i="1"/>
  <c r="E4" i="1"/>
  <c r="M11" i="1"/>
  <c r="M7" i="1"/>
  <c r="N12" i="1"/>
  <c r="N8" i="1"/>
  <c r="N4" i="1"/>
  <c r="R12" i="1"/>
  <c r="R4" i="1"/>
  <c r="F5" i="1"/>
  <c r="E13" i="1"/>
  <c r="E9" i="1"/>
  <c r="E5" i="1"/>
  <c r="M16" i="1"/>
  <c r="M12" i="1"/>
  <c r="M8" i="1"/>
  <c r="M4" i="1"/>
  <c r="N13" i="1"/>
  <c r="N5" i="1"/>
  <c r="Q7" i="1"/>
  <c r="R13" i="1"/>
</calcChain>
</file>

<file path=xl/sharedStrings.xml><?xml version="1.0" encoding="utf-8"?>
<sst xmlns="http://schemas.openxmlformats.org/spreadsheetml/2006/main" count="32" uniqueCount="20">
  <si>
    <t>Anno</t>
  </si>
  <si>
    <t>n.</t>
  </si>
  <si>
    <t>Esercizi alberghieri</t>
  </si>
  <si>
    <t>n. letti</t>
  </si>
  <si>
    <t>Superficie</t>
  </si>
  <si>
    <t>Esercizi complementari</t>
  </si>
  <si>
    <t>TOTALE esercizi ricettivi</t>
  </si>
  <si>
    <t>2016</t>
  </si>
  <si>
    <t>2017</t>
  </si>
  <si>
    <t>2018</t>
  </si>
  <si>
    <r>
      <t xml:space="preserve">Bed and Breakfast </t>
    </r>
    <r>
      <rPr>
        <b/>
        <vertAlign val="superscript"/>
        <sz val="10"/>
        <rFont val="Arial"/>
        <family val="2"/>
      </rPr>
      <t>d</t>
    </r>
  </si>
  <si>
    <r>
      <t>km</t>
    </r>
    <r>
      <rPr>
        <b/>
        <vertAlign val="superscript"/>
        <sz val="10"/>
        <rFont val="Arial"/>
        <family val="2"/>
      </rPr>
      <t>2</t>
    </r>
  </si>
  <si>
    <r>
      <t>n./km</t>
    </r>
    <r>
      <rPr>
        <b/>
        <vertAlign val="superscript"/>
        <sz val="10"/>
        <rFont val="Arial"/>
        <family val="2"/>
      </rPr>
      <t>2</t>
    </r>
  </si>
  <si>
    <r>
      <t>letti/km</t>
    </r>
    <r>
      <rPr>
        <b/>
        <vertAlign val="superscript"/>
        <sz val="10"/>
        <rFont val="Arial"/>
        <family val="2"/>
      </rPr>
      <t>2</t>
    </r>
  </si>
  <si>
    <t>Titolo</t>
  </si>
  <si>
    <t>Fonte</t>
  </si>
  <si>
    <t>Elaborazione ISPRA su dati ISTAT</t>
  </si>
  <si>
    <t>Legenda</t>
  </si>
  <si>
    <t>Note</t>
  </si>
  <si>
    <t>Tabella 3: Densità degli esercizi ricettivi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</si>
</sst>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#,##0_ ;\-#,##0\ "/>
    <numFmt numFmtId="168" formatCode="#,##0;\-\ #,##0;_-\ &quot;-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0"/>
      <name val="MS Sans Serif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1" fontId="8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9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3" fontId="2" fillId="0" borderId="1" xfId="2" applyNumberFormat="1" applyFont="1" applyFill="1" applyBorder="1" applyAlignment="1">
      <alignment horizontal="center" vertical="top" wrapText="1"/>
    </xf>
    <xf numFmtId="3" fontId="2" fillId="0" borderId="1" xfId="2" applyNumberFormat="1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1" fontId="3" fillId="0" borderId="1" xfId="2" applyNumberFormat="1" applyFont="1" applyFill="1" applyBorder="1" applyAlignment="1">
      <alignment horizontal="left"/>
    </xf>
    <xf numFmtId="3" fontId="3" fillId="0" borderId="1" xfId="0" applyNumberFormat="1" applyFont="1" applyBorder="1"/>
    <xf numFmtId="4" fontId="3" fillId="0" borderId="1" xfId="0" applyNumberFormat="1" applyFont="1" applyBorder="1"/>
    <xf numFmtId="41" fontId="3" fillId="0" borderId="1" xfId="2" applyFont="1" applyFill="1" applyBorder="1" applyAlignment="1">
      <alignment horizontal="right" vertical="center" wrapText="1"/>
    </xf>
    <xf numFmtId="165" fontId="3" fillId="0" borderId="1" xfId="0" applyNumberFormat="1" applyFont="1" applyBorder="1"/>
    <xf numFmtId="3" fontId="3" fillId="0" borderId="1" xfId="2" applyNumberFormat="1" applyFont="1" applyFill="1" applyBorder="1"/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/>
    </xf>
    <xf numFmtId="0" fontId="5" fillId="2" borderId="0" xfId="0" applyFont="1" applyFill="1"/>
    <xf numFmtId="0" fontId="3" fillId="0" borderId="0" xfId="0" applyFont="1"/>
    <xf numFmtId="0" fontId="7" fillId="0" borderId="0" xfId="0" applyFont="1"/>
    <xf numFmtId="165" fontId="2" fillId="0" borderId="0" xfId="0" applyNumberFormat="1" applyFont="1" applyAlignment="1">
      <alignment horizontal="right"/>
    </xf>
    <xf numFmtId="164" fontId="5" fillId="0" borderId="1" xfId="0" applyNumberFormat="1" applyFont="1" applyBorder="1"/>
    <xf numFmtId="3" fontId="3" fillId="0" borderId="1" xfId="1" applyNumberFormat="1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right"/>
    </xf>
    <xf numFmtId="3" fontId="3" fillId="0" borderId="1" xfId="1" applyNumberFormat="1" applyFont="1" applyFill="1" applyBorder="1" applyAlignment="1"/>
    <xf numFmtId="49" fontId="3" fillId="0" borderId="1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4" fontId="5" fillId="0" borderId="1" xfId="1" applyNumberFormat="1" applyFont="1" applyFill="1" applyBorder="1"/>
    <xf numFmtId="165" fontId="5" fillId="0" borderId="1" xfId="1" applyNumberFormat="1" applyFont="1" applyFill="1" applyBorder="1"/>
    <xf numFmtId="3" fontId="5" fillId="0" borderId="1" xfId="1" applyNumberFormat="1" applyFont="1" applyFill="1" applyBorder="1" applyAlignment="1">
      <alignment horizontal="right"/>
    </xf>
    <xf numFmtId="3" fontId="5" fillId="0" borderId="1" xfId="1" applyNumberFormat="1" applyFont="1" applyFill="1" applyBorder="1" applyAlignment="1"/>
    <xf numFmtId="0" fontId="5" fillId="0" borderId="1" xfId="0" applyFont="1" applyBorder="1" applyAlignment="1">
      <alignment horizontal="left"/>
    </xf>
    <xf numFmtId="3" fontId="2" fillId="0" borderId="1" xfId="2" applyNumberFormat="1" applyFont="1" applyFill="1" applyBorder="1" applyAlignment="1">
      <alignment vertical="top"/>
    </xf>
    <xf numFmtId="3" fontId="5" fillId="0" borderId="1" xfId="0" applyNumberFormat="1" applyFont="1" applyBorder="1"/>
    <xf numFmtId="41" fontId="5" fillId="0" borderId="1" xfId="3" applyNumberFormat="1" applyFont="1" applyBorder="1" applyAlignment="1">
      <alignment horizontal="right"/>
    </xf>
    <xf numFmtId="4" fontId="5" fillId="0" borderId="1" xfId="1" applyNumberFormat="1" applyFont="1" applyFill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41" fontId="5" fillId="0" borderId="1" xfId="3" applyNumberFormat="1" applyFont="1" applyBorder="1"/>
    <xf numFmtId="41" fontId="5" fillId="0" borderId="1" xfId="0" applyNumberFormat="1" applyFont="1" applyBorder="1"/>
    <xf numFmtId="41" fontId="5" fillId="0" borderId="1" xfId="1" applyNumberFormat="1" applyFont="1" applyFill="1" applyBorder="1" applyAlignment="1">
      <alignment horizontal="right"/>
    </xf>
    <xf numFmtId="41" fontId="5" fillId="0" borderId="1" xfId="7" applyNumberFormat="1" applyFont="1" applyBorder="1"/>
    <xf numFmtId="41" fontId="5" fillId="0" borderId="1" xfId="5" applyNumberFormat="1" applyFont="1" applyBorder="1"/>
    <xf numFmtId="41" fontId="5" fillId="0" borderId="1" xfId="6" applyNumberFormat="1" applyFont="1" applyFill="1" applyBorder="1" applyAlignment="1">
      <alignment horizontal="right"/>
    </xf>
    <xf numFmtId="167" fontId="5" fillId="0" borderId="1" xfId="1" applyNumberFormat="1" applyFont="1" applyFill="1" applyBorder="1" applyAlignment="1"/>
    <xf numFmtId="3" fontId="2" fillId="0" borderId="2" xfId="2" applyNumberFormat="1" applyFont="1" applyFill="1" applyBorder="1" applyAlignment="1">
      <alignment vertical="top"/>
    </xf>
    <xf numFmtId="3" fontId="4" fillId="0" borderId="3" xfId="2" applyNumberFormat="1" applyFont="1" applyFill="1" applyBorder="1" applyAlignment="1">
      <alignment horizontal="center" vertical="top"/>
    </xf>
    <xf numFmtId="3" fontId="4" fillId="0" borderId="5" xfId="2" applyNumberFormat="1" applyFont="1" applyFill="1" applyBorder="1" applyAlignment="1">
      <alignment horizontal="center" vertical="top"/>
    </xf>
    <xf numFmtId="3" fontId="4" fillId="0" borderId="4" xfId="2" applyNumberFormat="1" applyFont="1" applyFill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3" fontId="2" fillId="0" borderId="4" xfId="0" applyNumberFormat="1" applyFont="1" applyBorder="1" applyAlignment="1">
      <alignment horizontal="center" vertical="top"/>
    </xf>
    <xf numFmtId="3" fontId="2" fillId="0" borderId="3" xfId="2" applyNumberFormat="1" applyFont="1" applyFill="1" applyBorder="1" applyAlignment="1">
      <alignment horizontal="center" vertical="top"/>
    </xf>
    <xf numFmtId="3" fontId="2" fillId="0" borderId="5" xfId="2" applyNumberFormat="1" applyFont="1" applyFill="1" applyBorder="1" applyAlignment="1">
      <alignment horizontal="center" vertical="top"/>
    </xf>
    <xf numFmtId="3" fontId="2" fillId="0" borderId="4" xfId="2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41" fontId="5" fillId="0" borderId="1" xfId="14" applyNumberFormat="1" applyFont="1" applyBorder="1"/>
  </cellXfs>
  <cellStyles count="17">
    <cellStyle name="Migliaia" xfId="1" builtinId="3"/>
    <cellStyle name="Migliaia [0]" xfId="2" builtinId="6"/>
    <cellStyle name="Migliaia [0] 2" xfId="11" xr:uid="{7F52DDBB-07F9-4FB2-AA46-80BF2001B641}"/>
    <cellStyle name="Migliaia [0] 2 2" xfId="4" xr:uid="{E9567457-CA00-E545-AEB1-F72C69D6D6A6}"/>
    <cellStyle name="Migliaia [0] 3" xfId="10" xr:uid="{B0A93944-1BA6-4F98-A0AA-629DAD7A7ACE}"/>
    <cellStyle name="Migliaia 2" xfId="6" xr:uid="{03519F3C-7036-DD40-AAEF-FACFF0925824}"/>
    <cellStyle name="Migliaia 2 2" xfId="12" xr:uid="{BCB527C8-5096-4A40-AD84-7B149825ABFE}"/>
    <cellStyle name="Migliaia 3" xfId="9" xr:uid="{51163794-8CD7-417E-8E03-9DB0B68DFC4E}"/>
    <cellStyle name="Normale" xfId="0" builtinId="0"/>
    <cellStyle name="Normale 2" xfId="3" xr:uid="{0A619137-F8CB-A74E-845B-7E5D5BC166B8}"/>
    <cellStyle name="Normale 2 2" xfId="7" xr:uid="{40E71EC7-FB22-3C47-98C9-6629C872D586}"/>
    <cellStyle name="Normale 3" xfId="13" xr:uid="{C381BC8F-E38C-4A54-94DC-FBB08C736F4D}"/>
    <cellStyle name="Normale 4" xfId="14" xr:uid="{C4C6563A-3D10-4739-8990-D02E7546ADBE}"/>
    <cellStyle name="Normale 4 2" xfId="5" xr:uid="{3E09D373-14FA-604C-81CF-BD5D94014EC7}"/>
    <cellStyle name="Normale 5" xfId="8" xr:uid="{2473FC4F-450D-4C67-AE7C-6EA9960C64AE}"/>
    <cellStyle name="Nuovo" xfId="15" xr:uid="{D48849AF-ED06-49B0-857D-5DC38D57E6CD}"/>
    <cellStyle name="Percentuale 2" xfId="16" xr:uid="{D8BF77D5-E8B0-4456-AB26-ABE3AF258F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B1880F-E97E-484E-936A-A982AC5DD497}"/>
            </a:ext>
          </a:extLst>
        </xdr:cNvPr>
        <xdr:cNvSpPr txBox="1">
          <a:spLocks noChangeArrowheads="1"/>
        </xdr:cNvSpPr>
      </xdr:nvSpPr>
      <xdr:spPr bwMode="auto">
        <a:xfrm>
          <a:off x="6156960" y="0"/>
          <a:ext cx="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3BA5A695-947C-4914-A967-B83774967032}"/>
            </a:ext>
          </a:extLst>
        </xdr:cNvPr>
        <xdr:cNvSpPr txBox="1">
          <a:spLocks noChangeArrowheads="1"/>
        </xdr:cNvSpPr>
      </xdr:nvSpPr>
      <xdr:spPr bwMode="auto">
        <a:xfrm>
          <a:off x="9662160" y="0"/>
          <a:ext cx="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5" name="Text Box 14">
          <a:extLst>
            <a:ext uri="{FF2B5EF4-FFF2-40B4-BE49-F238E27FC236}">
              <a16:creationId xmlns:a16="http://schemas.microsoft.com/office/drawing/2014/main" id="{C51B90D2-B620-4CF6-9A9A-A269EC9B4B78}"/>
            </a:ext>
          </a:extLst>
        </xdr:cNvPr>
        <xdr:cNvSpPr txBox="1">
          <a:spLocks noChangeArrowheads="1"/>
        </xdr:cNvSpPr>
      </xdr:nvSpPr>
      <xdr:spPr bwMode="auto">
        <a:xfrm>
          <a:off x="3901440" y="0"/>
          <a:ext cx="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1053BF54-AF93-487D-AF04-439A3DB3D8A6}"/>
            </a:ext>
          </a:extLst>
        </xdr:cNvPr>
        <xdr:cNvSpPr txBox="1">
          <a:spLocks noChangeArrowheads="1"/>
        </xdr:cNvSpPr>
      </xdr:nvSpPr>
      <xdr:spPr bwMode="auto">
        <a:xfrm>
          <a:off x="6156960" y="0"/>
          <a:ext cx="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25</xdr:row>
      <xdr:rowOff>0</xdr:rowOff>
    </xdr:from>
    <xdr:to>
      <xdr:col>12</xdr:col>
      <xdr:colOff>0</xdr:colOff>
      <xdr:row>26</xdr:row>
      <xdr:rowOff>0</xdr:rowOff>
    </xdr:to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791DB097-14B0-4DD2-86F8-DDA3163D09E4}"/>
            </a:ext>
          </a:extLst>
        </xdr:cNvPr>
        <xdr:cNvSpPr txBox="1">
          <a:spLocks noChangeArrowheads="1"/>
        </xdr:cNvSpPr>
      </xdr:nvSpPr>
      <xdr:spPr bwMode="auto">
        <a:xfrm>
          <a:off x="9662160" y="0"/>
          <a:ext cx="0" cy="21336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zoomScale="85" zoomScaleNormal="85" workbookViewId="0">
      <selection activeCell="G29" sqref="G29"/>
    </sheetView>
  </sheetViews>
  <sheetFormatPr defaultColWidth="8.77734375" defaultRowHeight="13.2" x14ac:dyDescent="0.25"/>
  <cols>
    <col min="1" max="1" width="9.6640625" style="1" customWidth="1"/>
    <col min="2" max="18" width="13.44140625" style="1" customWidth="1"/>
    <col min="19" max="16384" width="8.77734375" style="1"/>
  </cols>
  <sheetData>
    <row r="1" spans="1:18" ht="15.45" customHeight="1" x14ac:dyDescent="0.25">
      <c r="A1" s="42" t="s">
        <v>0</v>
      </c>
      <c r="B1" s="3" t="s">
        <v>4</v>
      </c>
      <c r="C1" s="49" t="s">
        <v>2</v>
      </c>
      <c r="D1" s="50"/>
      <c r="E1" s="50"/>
      <c r="F1" s="51"/>
      <c r="G1" s="49" t="s">
        <v>5</v>
      </c>
      <c r="H1" s="50"/>
      <c r="I1" s="50"/>
      <c r="J1" s="51"/>
      <c r="K1" s="43" t="s">
        <v>10</v>
      </c>
      <c r="L1" s="44"/>
      <c r="M1" s="44"/>
      <c r="N1" s="45"/>
      <c r="O1" s="46" t="s">
        <v>6</v>
      </c>
      <c r="P1" s="47"/>
      <c r="Q1" s="47"/>
      <c r="R1" s="48"/>
    </row>
    <row r="2" spans="1:18" ht="15.6" x14ac:dyDescent="0.25">
      <c r="A2" s="28"/>
      <c r="B2" s="2" t="s">
        <v>11</v>
      </c>
      <c r="C2" s="3" t="s">
        <v>1</v>
      </c>
      <c r="D2" s="2" t="s">
        <v>3</v>
      </c>
      <c r="E2" s="2" t="s">
        <v>12</v>
      </c>
      <c r="F2" s="2" t="s">
        <v>13</v>
      </c>
      <c r="G2" s="3" t="s">
        <v>1</v>
      </c>
      <c r="H2" s="2" t="s">
        <v>3</v>
      </c>
      <c r="I2" s="2" t="s">
        <v>12</v>
      </c>
      <c r="J2" s="2" t="s">
        <v>13</v>
      </c>
      <c r="K2" s="3" t="s">
        <v>1</v>
      </c>
      <c r="L2" s="2" t="s">
        <v>3</v>
      </c>
      <c r="M2" s="2" t="s">
        <v>12</v>
      </c>
      <c r="N2" s="2" t="s">
        <v>13</v>
      </c>
      <c r="O2" s="3" t="s">
        <v>1</v>
      </c>
      <c r="P2" s="4" t="s">
        <v>3</v>
      </c>
      <c r="Q2" s="2" t="s">
        <v>12</v>
      </c>
      <c r="R2" s="2" t="s">
        <v>13</v>
      </c>
    </row>
    <row r="3" spans="1:18" x14ac:dyDescent="0.25">
      <c r="A3" s="5">
        <v>2002</v>
      </c>
      <c r="B3" s="6">
        <f>30133.601*10</f>
        <v>301336.01</v>
      </c>
      <c r="C3" s="6">
        <v>33411</v>
      </c>
      <c r="D3" s="6">
        <v>1929544</v>
      </c>
      <c r="E3" s="7">
        <f t="shared" ref="E3:E23" si="0">C3/B3</f>
        <v>0.11087622750430656</v>
      </c>
      <c r="F3" s="7">
        <f t="shared" ref="F3:F23" si="1">D3/B3</f>
        <v>6.4032971034560386</v>
      </c>
      <c r="G3" s="6">
        <v>75966</v>
      </c>
      <c r="H3" s="8">
        <v>2150643</v>
      </c>
      <c r="I3" s="7">
        <f t="shared" ref="I3:I23" si="2">G3/B3</f>
        <v>0.25209731820634379</v>
      </c>
      <c r="J3" s="9">
        <f t="shared" ref="J3:J23" si="3">H3/B3</f>
        <v>7.1370262053977553</v>
      </c>
      <c r="K3" s="6">
        <v>4338</v>
      </c>
      <c r="L3" s="6">
        <v>19398</v>
      </c>
      <c r="M3" s="7">
        <f t="shared" ref="M3:M23" si="4">K3/B3</f>
        <v>1.4395889824120257E-2</v>
      </c>
      <c r="N3" s="7">
        <f t="shared" ref="N3:N23" si="5">L3/B3</f>
        <v>6.4373321993611052E-2</v>
      </c>
      <c r="O3" s="10">
        <f t="shared" ref="O3:O16" si="6">C3+G3+K3</f>
        <v>113715</v>
      </c>
      <c r="P3" s="10">
        <f t="shared" ref="P3:P16" si="7">D3+H3+L3</f>
        <v>4099585</v>
      </c>
      <c r="Q3" s="17">
        <f t="shared" ref="Q3:Q20" si="8">O3/B3</f>
        <v>0.37736943553477065</v>
      </c>
      <c r="R3" s="17">
        <f t="shared" ref="R3:R21" si="9">P3/B3</f>
        <v>13.604696630847405</v>
      </c>
    </row>
    <row r="4" spans="1:18" x14ac:dyDescent="0.25">
      <c r="A4" s="5">
        <v>2003</v>
      </c>
      <c r="B4" s="6">
        <f t="shared" ref="B4:B12" si="10">30133.601*10</f>
        <v>301336.01</v>
      </c>
      <c r="C4" s="6">
        <v>33480</v>
      </c>
      <c r="D4" s="6">
        <v>1969495</v>
      </c>
      <c r="E4" s="7">
        <f t="shared" si="0"/>
        <v>0.11110520777121857</v>
      </c>
      <c r="F4" s="7">
        <f t="shared" si="1"/>
        <v>6.5358766779980924</v>
      </c>
      <c r="G4" s="8">
        <v>74090</v>
      </c>
      <c r="H4" s="8">
        <v>2161583</v>
      </c>
      <c r="I4" s="7">
        <f t="shared" si="2"/>
        <v>0.24587170979001149</v>
      </c>
      <c r="J4" s="9">
        <f t="shared" si="3"/>
        <v>7.1733311926443841</v>
      </c>
      <c r="K4" s="6">
        <v>5774</v>
      </c>
      <c r="L4" s="6">
        <v>27543</v>
      </c>
      <c r="M4" s="7">
        <f t="shared" si="4"/>
        <v>1.91613342195644E-2</v>
      </c>
      <c r="N4" s="7">
        <f t="shared" si="5"/>
        <v>9.1402949153006965E-2</v>
      </c>
      <c r="O4" s="10">
        <f t="shared" si="6"/>
        <v>113344</v>
      </c>
      <c r="P4" s="10">
        <f t="shared" si="7"/>
        <v>4158621</v>
      </c>
      <c r="Q4" s="17">
        <f t="shared" si="8"/>
        <v>0.37613825178079446</v>
      </c>
      <c r="R4" s="17">
        <f t="shared" si="9"/>
        <v>13.800610819795484</v>
      </c>
    </row>
    <row r="5" spans="1:18" x14ac:dyDescent="0.25">
      <c r="A5" s="5">
        <v>2004</v>
      </c>
      <c r="B5" s="6">
        <f t="shared" si="10"/>
        <v>301336.01</v>
      </c>
      <c r="C5" s="6">
        <v>33518</v>
      </c>
      <c r="D5" s="6">
        <v>1999729</v>
      </c>
      <c r="E5" s="7">
        <f t="shared" si="0"/>
        <v>0.11123131284574983</v>
      </c>
      <c r="F5" s="7">
        <f t="shared" si="1"/>
        <v>6.6362098575606678</v>
      </c>
      <c r="G5" s="8">
        <v>73213</v>
      </c>
      <c r="H5" s="8">
        <v>2166882</v>
      </c>
      <c r="I5" s="7">
        <f t="shared" si="2"/>
        <v>0.24296133741201392</v>
      </c>
      <c r="J5" s="9">
        <f t="shared" si="3"/>
        <v>7.190916213432307</v>
      </c>
      <c r="K5" s="6">
        <v>7796</v>
      </c>
      <c r="L5" s="6">
        <v>38966</v>
      </c>
      <c r="M5" s="7">
        <f t="shared" si="4"/>
        <v>2.587145160646416E-2</v>
      </c>
      <c r="N5" s="7">
        <f t="shared" si="5"/>
        <v>0.12931079826801981</v>
      </c>
      <c r="O5" s="10">
        <f t="shared" si="6"/>
        <v>114527</v>
      </c>
      <c r="P5" s="10">
        <f t="shared" si="7"/>
        <v>4205577</v>
      </c>
      <c r="Q5" s="17">
        <f t="shared" si="8"/>
        <v>0.3800641018642279</v>
      </c>
      <c r="R5" s="17">
        <f t="shared" si="9"/>
        <v>13.956436869260996</v>
      </c>
    </row>
    <row r="6" spans="1:18" x14ac:dyDescent="0.25">
      <c r="A6" s="5">
        <v>2005</v>
      </c>
      <c r="B6" s="6">
        <f t="shared" si="10"/>
        <v>301336.01</v>
      </c>
      <c r="C6" s="6">
        <v>33527</v>
      </c>
      <c r="D6" s="6">
        <v>2028452</v>
      </c>
      <c r="E6" s="7">
        <f t="shared" si="0"/>
        <v>0.11126117983708618</v>
      </c>
      <c r="F6" s="7">
        <f t="shared" si="1"/>
        <v>6.7315287011333291</v>
      </c>
      <c r="G6" s="8">
        <v>86131</v>
      </c>
      <c r="H6" s="8">
        <v>2269133</v>
      </c>
      <c r="I6" s="7">
        <f t="shared" si="2"/>
        <v>0.28583042564345362</v>
      </c>
      <c r="J6" s="9">
        <f t="shared" si="3"/>
        <v>7.5302417391137553</v>
      </c>
      <c r="K6" s="6">
        <v>10278</v>
      </c>
      <c r="L6" s="6">
        <v>52948</v>
      </c>
      <c r="M6" s="7">
        <f t="shared" si="4"/>
        <v>3.4108104106110648E-2</v>
      </c>
      <c r="N6" s="7">
        <f t="shared" si="5"/>
        <v>0.17571082858633458</v>
      </c>
      <c r="O6" s="10">
        <f t="shared" si="6"/>
        <v>129936</v>
      </c>
      <c r="P6" s="10">
        <f t="shared" si="7"/>
        <v>4350533</v>
      </c>
      <c r="Q6" s="17">
        <f t="shared" si="8"/>
        <v>0.43119970958665044</v>
      </c>
      <c r="R6" s="17">
        <f t="shared" si="9"/>
        <v>14.43748126883342</v>
      </c>
    </row>
    <row r="7" spans="1:18" x14ac:dyDescent="0.25">
      <c r="A7" s="5">
        <v>2006</v>
      </c>
      <c r="B7" s="6">
        <f t="shared" si="10"/>
        <v>301336.01</v>
      </c>
      <c r="C7" s="11">
        <v>33768</v>
      </c>
      <c r="D7" s="11">
        <v>2087010</v>
      </c>
      <c r="E7" s="7">
        <f t="shared" si="0"/>
        <v>0.11206095149398175</v>
      </c>
      <c r="F7" s="7">
        <f t="shared" si="1"/>
        <v>6.9258566209859884</v>
      </c>
      <c r="G7" s="11">
        <v>88374</v>
      </c>
      <c r="H7" s="8">
        <v>2347688</v>
      </c>
      <c r="I7" s="7">
        <f t="shared" si="2"/>
        <v>0.29327394359539039</v>
      </c>
      <c r="J7" s="9">
        <f t="shared" si="3"/>
        <v>7.7909307951611888</v>
      </c>
      <c r="K7" s="6">
        <v>12565</v>
      </c>
      <c r="L7" s="6">
        <v>64212</v>
      </c>
      <c r="M7" s="7">
        <f t="shared" si="4"/>
        <v>4.1697638460136244E-2</v>
      </c>
      <c r="N7" s="7">
        <f t="shared" si="5"/>
        <v>0.2130910275210719</v>
      </c>
      <c r="O7" s="10">
        <f t="shared" si="6"/>
        <v>134707</v>
      </c>
      <c r="P7" s="10">
        <f t="shared" si="7"/>
        <v>4498910</v>
      </c>
      <c r="Q7" s="17">
        <f t="shared" si="8"/>
        <v>0.44703253354950839</v>
      </c>
      <c r="R7" s="17">
        <f t="shared" si="9"/>
        <v>14.929878443668249</v>
      </c>
    </row>
    <row r="8" spans="1:18" x14ac:dyDescent="0.25">
      <c r="A8" s="5">
        <v>2007</v>
      </c>
      <c r="B8" s="6">
        <f t="shared" si="10"/>
        <v>301336.01</v>
      </c>
      <c r="C8" s="11">
        <v>34058</v>
      </c>
      <c r="D8" s="11">
        <v>2142786</v>
      </c>
      <c r="E8" s="7">
        <f t="shared" si="0"/>
        <v>0.11302333232593077</v>
      </c>
      <c r="F8" s="7">
        <f t="shared" si="1"/>
        <v>7.1109523219611219</v>
      </c>
      <c r="G8" s="11">
        <v>81897</v>
      </c>
      <c r="H8" s="6">
        <v>2266094</v>
      </c>
      <c r="I8" s="7">
        <f t="shared" si="2"/>
        <v>0.27177966549699784</v>
      </c>
      <c r="J8" s="9">
        <f t="shared" si="3"/>
        <v>7.5201566517058476</v>
      </c>
      <c r="K8" s="6">
        <v>15094</v>
      </c>
      <c r="L8" s="6">
        <v>76701</v>
      </c>
      <c r="M8" s="7">
        <f t="shared" si="4"/>
        <v>5.0090263025650332E-2</v>
      </c>
      <c r="N8" s="7">
        <f t="shared" si="5"/>
        <v>0.25453645583214562</v>
      </c>
      <c r="O8" s="10">
        <f t="shared" si="6"/>
        <v>131049</v>
      </c>
      <c r="P8" s="10">
        <f t="shared" si="7"/>
        <v>4485581</v>
      </c>
      <c r="Q8" s="17">
        <f t="shared" si="8"/>
        <v>0.43489326084857893</v>
      </c>
      <c r="R8" s="17">
        <f t="shared" si="9"/>
        <v>14.885645429499116</v>
      </c>
    </row>
    <row r="9" spans="1:18" x14ac:dyDescent="0.25">
      <c r="A9" s="5">
        <v>2008</v>
      </c>
      <c r="B9" s="6">
        <f t="shared" si="10"/>
        <v>301336.01</v>
      </c>
      <c r="C9" s="11">
        <v>34155</v>
      </c>
      <c r="D9" s="11">
        <v>2201838</v>
      </c>
      <c r="E9" s="7">
        <f t="shared" si="0"/>
        <v>0.11334523212144476</v>
      </c>
      <c r="F9" s="7">
        <f t="shared" si="1"/>
        <v>7.306919607782687</v>
      </c>
      <c r="G9" s="11">
        <v>87919</v>
      </c>
      <c r="H9" s="6">
        <v>2353668</v>
      </c>
      <c r="I9" s="7">
        <f t="shared" si="2"/>
        <v>0.29176400125560831</v>
      </c>
      <c r="J9" s="9">
        <f t="shared" si="3"/>
        <v>7.8107757516268963</v>
      </c>
      <c r="K9" s="6">
        <v>18189</v>
      </c>
      <c r="L9" s="6">
        <v>93544</v>
      </c>
      <c r="M9" s="7">
        <f t="shared" si="4"/>
        <v>6.036118949076149E-2</v>
      </c>
      <c r="N9" s="7">
        <f t="shared" si="5"/>
        <v>0.31043087084082649</v>
      </c>
      <c r="O9" s="10">
        <f t="shared" si="6"/>
        <v>140263</v>
      </c>
      <c r="P9" s="10">
        <f t="shared" si="7"/>
        <v>4649050</v>
      </c>
      <c r="Q9" s="17">
        <f t="shared" si="8"/>
        <v>0.46547042286781454</v>
      </c>
      <c r="R9" s="17">
        <f t="shared" si="9"/>
        <v>15.42812623025041</v>
      </c>
    </row>
    <row r="10" spans="1:18" x14ac:dyDescent="0.25">
      <c r="A10" s="5">
        <v>2009</v>
      </c>
      <c r="B10" s="6">
        <f t="shared" si="10"/>
        <v>301336.01</v>
      </c>
      <c r="C10" s="11">
        <v>33976</v>
      </c>
      <c r="D10" s="11">
        <v>2228639</v>
      </c>
      <c r="E10" s="7">
        <f t="shared" si="0"/>
        <v>0.11275121084931071</v>
      </c>
      <c r="F10" s="7">
        <f t="shared" si="1"/>
        <v>7.3958601894277418</v>
      </c>
      <c r="G10" s="11">
        <v>90991</v>
      </c>
      <c r="H10" s="6">
        <v>2267817</v>
      </c>
      <c r="I10" s="7">
        <f t="shared" si="2"/>
        <v>0.30195860096508215</v>
      </c>
      <c r="J10" s="9">
        <f t="shared" si="3"/>
        <v>7.5258745212694622</v>
      </c>
      <c r="K10" s="6">
        <v>20463</v>
      </c>
      <c r="L10" s="6">
        <v>103905</v>
      </c>
      <c r="M10" s="7">
        <f t="shared" si="4"/>
        <v>6.7907582635079025E-2</v>
      </c>
      <c r="N10" s="7">
        <f t="shared" si="5"/>
        <v>0.34481441497815013</v>
      </c>
      <c r="O10" s="10">
        <f t="shared" si="6"/>
        <v>145430</v>
      </c>
      <c r="P10" s="10">
        <f t="shared" si="7"/>
        <v>4600361</v>
      </c>
      <c r="Q10" s="17">
        <f t="shared" si="8"/>
        <v>0.48261739444947188</v>
      </c>
      <c r="R10" s="17">
        <f t="shared" si="9"/>
        <v>15.266549125675354</v>
      </c>
    </row>
    <row r="11" spans="1:18" x14ac:dyDescent="0.25">
      <c r="A11" s="5">
        <v>2010</v>
      </c>
      <c r="B11" s="6">
        <f t="shared" si="10"/>
        <v>301336.01</v>
      </c>
      <c r="C11" s="11">
        <v>33999</v>
      </c>
      <c r="D11" s="11">
        <v>2253342</v>
      </c>
      <c r="E11" s="7">
        <f t="shared" si="0"/>
        <v>0.11282753760494804</v>
      </c>
      <c r="F11" s="7">
        <f t="shared" si="1"/>
        <v>7.4778384435368341</v>
      </c>
      <c r="G11" s="11">
        <v>94464</v>
      </c>
      <c r="H11" s="6">
        <v>2328301</v>
      </c>
      <c r="I11" s="7">
        <f t="shared" si="2"/>
        <v>0.31348394106631994</v>
      </c>
      <c r="J11" s="9">
        <f t="shared" si="3"/>
        <v>7.7265939772680996</v>
      </c>
      <c r="K11" s="6">
        <v>21852</v>
      </c>
      <c r="L11" s="6">
        <v>117209</v>
      </c>
      <c r="M11" s="7">
        <f t="shared" si="4"/>
        <v>7.2517054964655561E-2</v>
      </c>
      <c r="N11" s="7">
        <f t="shared" si="5"/>
        <v>0.38896446528245993</v>
      </c>
      <c r="O11" s="10">
        <f t="shared" si="6"/>
        <v>150315</v>
      </c>
      <c r="P11" s="10">
        <f t="shared" si="7"/>
        <v>4698852</v>
      </c>
      <c r="Q11" s="17">
        <f t="shared" si="8"/>
        <v>0.49882853363592355</v>
      </c>
      <c r="R11" s="17">
        <f t="shared" si="9"/>
        <v>15.593396886087394</v>
      </c>
    </row>
    <row r="12" spans="1:18" x14ac:dyDescent="0.25">
      <c r="A12" s="5">
        <v>2011</v>
      </c>
      <c r="B12" s="6">
        <f t="shared" si="10"/>
        <v>301336.01</v>
      </c>
      <c r="C12" s="18">
        <v>33918</v>
      </c>
      <c r="D12" s="12">
        <v>2253003</v>
      </c>
      <c r="E12" s="7">
        <f t="shared" si="0"/>
        <v>0.11255873468292089</v>
      </c>
      <c r="F12" s="7">
        <f t="shared" si="1"/>
        <v>7.4767134535298316</v>
      </c>
      <c r="G12" s="11">
        <v>95948</v>
      </c>
      <c r="H12" s="19">
        <v>2366808</v>
      </c>
      <c r="I12" s="7">
        <f t="shared" si="2"/>
        <v>0.31840867608222462</v>
      </c>
      <c r="J12" s="9">
        <f t="shared" si="3"/>
        <v>7.8543815589779662</v>
      </c>
      <c r="K12" s="18">
        <v>23857</v>
      </c>
      <c r="L12" s="12">
        <v>122253</v>
      </c>
      <c r="M12" s="7">
        <f t="shared" si="4"/>
        <v>7.9170756923475555E-2</v>
      </c>
      <c r="N12" s="7">
        <f t="shared" si="5"/>
        <v>0.40570325464918711</v>
      </c>
      <c r="O12" s="10">
        <f t="shared" si="6"/>
        <v>153723</v>
      </c>
      <c r="P12" s="10">
        <f t="shared" si="7"/>
        <v>4742064</v>
      </c>
      <c r="Q12" s="17">
        <f t="shared" si="8"/>
        <v>0.51013816768862108</v>
      </c>
      <c r="R12" s="17">
        <f t="shared" si="9"/>
        <v>15.736798267156985</v>
      </c>
    </row>
    <row r="13" spans="1:18" x14ac:dyDescent="0.25">
      <c r="A13" s="5">
        <v>2012</v>
      </c>
      <c r="B13" s="12">
        <f>30207.28381*10</f>
        <v>302072.83809999999</v>
      </c>
      <c r="C13" s="20">
        <v>33728</v>
      </c>
      <c r="D13" s="12">
        <v>2250704</v>
      </c>
      <c r="E13" s="7">
        <f t="shared" si="0"/>
        <v>0.11165518956336777</v>
      </c>
      <c r="F13" s="7">
        <f t="shared" si="1"/>
        <v>7.4508652090556833</v>
      </c>
      <c r="G13" s="11">
        <v>98259</v>
      </c>
      <c r="H13" s="6">
        <v>2382862</v>
      </c>
      <c r="I13" s="7">
        <f t="shared" si="2"/>
        <v>0.32528247365117863</v>
      </c>
      <c r="J13" s="9">
        <f t="shared" si="3"/>
        <v>7.8883689609032741</v>
      </c>
      <c r="K13" s="18">
        <v>25241</v>
      </c>
      <c r="L13" s="12">
        <v>129035</v>
      </c>
      <c r="M13" s="7">
        <f t="shared" si="4"/>
        <v>8.3559316881195611E-2</v>
      </c>
      <c r="N13" s="7">
        <f t="shared" si="5"/>
        <v>0.42716518575987783</v>
      </c>
      <c r="O13" s="10">
        <f t="shared" si="6"/>
        <v>157228</v>
      </c>
      <c r="P13" s="10">
        <f t="shared" si="7"/>
        <v>4762601</v>
      </c>
      <c r="Q13" s="17">
        <f t="shared" si="8"/>
        <v>0.52049698009574208</v>
      </c>
      <c r="R13" s="17">
        <f t="shared" si="9"/>
        <v>15.766399355718836</v>
      </c>
    </row>
    <row r="14" spans="1:18" x14ac:dyDescent="0.25">
      <c r="A14" s="5">
        <v>2013</v>
      </c>
      <c r="B14" s="12">
        <f t="shared" ref="B14:B16" si="11">30207.28381*10</f>
        <v>302072.83809999999</v>
      </c>
      <c r="C14" s="20">
        <v>33316</v>
      </c>
      <c r="D14" s="12">
        <v>2233823</v>
      </c>
      <c r="E14" s="7">
        <f t="shared" si="0"/>
        <v>0.11029128010831239</v>
      </c>
      <c r="F14" s="7">
        <f t="shared" si="1"/>
        <v>7.394981336456679</v>
      </c>
      <c r="G14" s="11">
        <v>97505</v>
      </c>
      <c r="H14" s="6">
        <v>2357168</v>
      </c>
      <c r="I14" s="7">
        <f t="shared" si="2"/>
        <v>0.32278638693003364</v>
      </c>
      <c r="J14" s="9">
        <f t="shared" si="3"/>
        <v>7.8033100057134863</v>
      </c>
      <c r="K14" s="18">
        <v>26700</v>
      </c>
      <c r="L14" s="12">
        <v>137189</v>
      </c>
      <c r="M14" s="7">
        <f t="shared" si="4"/>
        <v>8.8389277791209656E-2</v>
      </c>
      <c r="N14" s="7">
        <f t="shared" si="5"/>
        <v>0.45415867531454163</v>
      </c>
      <c r="O14" s="10">
        <f t="shared" si="6"/>
        <v>157521</v>
      </c>
      <c r="P14" s="10">
        <f t="shared" si="7"/>
        <v>4728180</v>
      </c>
      <c r="Q14" s="17">
        <f t="shared" si="8"/>
        <v>0.52146694482955569</v>
      </c>
      <c r="R14" s="17">
        <f t="shared" si="9"/>
        <v>15.652450017484707</v>
      </c>
    </row>
    <row r="15" spans="1:18" x14ac:dyDescent="0.25">
      <c r="A15" s="5">
        <v>2014</v>
      </c>
      <c r="B15" s="12">
        <f t="shared" si="11"/>
        <v>302072.83809999999</v>
      </c>
      <c r="C15" s="20">
        <v>33290</v>
      </c>
      <c r="D15" s="12">
        <v>2241239</v>
      </c>
      <c r="E15" s="7">
        <f t="shared" si="0"/>
        <v>0.11020520815241085</v>
      </c>
      <c r="F15" s="7">
        <f t="shared" si="1"/>
        <v>7.4195317066476756</v>
      </c>
      <c r="G15" s="11">
        <v>96564</v>
      </c>
      <c r="H15" s="6">
        <v>2460383</v>
      </c>
      <c r="I15" s="7">
        <f t="shared" si="2"/>
        <v>0.3196712442183659</v>
      </c>
      <c r="J15" s="9">
        <f t="shared" si="3"/>
        <v>8.1449991183434385</v>
      </c>
      <c r="K15" s="18">
        <v>28558</v>
      </c>
      <c r="L15" s="12">
        <v>147810</v>
      </c>
      <c r="M15" s="7">
        <f t="shared" si="4"/>
        <v>9.4540112178328292E-2</v>
      </c>
      <c r="N15" s="7">
        <f t="shared" si="5"/>
        <v>0.48931906930032582</v>
      </c>
      <c r="O15" s="10">
        <f t="shared" si="6"/>
        <v>158412</v>
      </c>
      <c r="P15" s="10">
        <f t="shared" si="7"/>
        <v>4849432</v>
      </c>
      <c r="Q15" s="17">
        <f t="shared" si="8"/>
        <v>0.52441656454910501</v>
      </c>
      <c r="R15" s="17">
        <f t="shared" si="9"/>
        <v>16.053849894291439</v>
      </c>
    </row>
    <row r="16" spans="1:18" x14ac:dyDescent="0.25">
      <c r="A16" s="5">
        <v>2015</v>
      </c>
      <c r="B16" s="12">
        <f t="shared" si="11"/>
        <v>302072.83809999999</v>
      </c>
      <c r="C16" s="18">
        <v>33199</v>
      </c>
      <c r="D16" s="12">
        <v>2250718</v>
      </c>
      <c r="E16" s="7">
        <f t="shared" si="0"/>
        <v>0.10990395630675541</v>
      </c>
      <c r="F16" s="7">
        <f t="shared" si="1"/>
        <v>7.4509115554934766</v>
      </c>
      <c r="G16" s="11">
        <v>104135</v>
      </c>
      <c r="H16" s="6">
        <v>2471779</v>
      </c>
      <c r="I16" s="7">
        <f t="shared" si="2"/>
        <v>0.34473473568492952</v>
      </c>
      <c r="J16" s="9">
        <f t="shared" si="3"/>
        <v>8.1827251187070562</v>
      </c>
      <c r="K16" s="18">
        <v>30384</v>
      </c>
      <c r="L16" s="12">
        <v>156836</v>
      </c>
      <c r="M16" s="7">
        <f t="shared" si="4"/>
        <v>0.10058501185049117</v>
      </c>
      <c r="N16" s="7">
        <f t="shared" si="5"/>
        <v>0.519199279837534</v>
      </c>
      <c r="O16" s="10">
        <f t="shared" si="6"/>
        <v>167718</v>
      </c>
      <c r="P16" s="10">
        <f t="shared" si="7"/>
        <v>4879333</v>
      </c>
      <c r="Q16" s="17">
        <f t="shared" si="8"/>
        <v>0.55522370384217612</v>
      </c>
      <c r="R16" s="17">
        <f t="shared" si="9"/>
        <v>16.152835954038068</v>
      </c>
    </row>
    <row r="17" spans="1:19" s="13" customFormat="1" x14ac:dyDescent="0.25">
      <c r="A17" s="21" t="s">
        <v>7</v>
      </c>
      <c r="B17" s="6">
        <v>302072.83809999994</v>
      </c>
      <c r="C17" s="22">
        <v>33163</v>
      </c>
      <c r="D17" s="22">
        <v>2247930</v>
      </c>
      <c r="E17" s="23">
        <f t="shared" si="0"/>
        <v>0.1097847797524302</v>
      </c>
      <c r="F17" s="23">
        <f t="shared" si="1"/>
        <v>7.4416819934529572</v>
      </c>
      <c r="G17" s="22">
        <v>112914</v>
      </c>
      <c r="H17" s="22">
        <v>2526587</v>
      </c>
      <c r="I17" s="23">
        <f t="shared" si="2"/>
        <v>0.37379726264107299</v>
      </c>
      <c r="J17" s="24">
        <f t="shared" si="3"/>
        <v>8.3641648017475312</v>
      </c>
      <c r="K17" s="22">
        <v>32366</v>
      </c>
      <c r="L17" s="22">
        <v>167670</v>
      </c>
      <c r="M17" s="23">
        <f t="shared" si="4"/>
        <v>0.10714634325806338</v>
      </c>
      <c r="N17" s="23">
        <f t="shared" si="5"/>
        <v>0.5550648017697426</v>
      </c>
      <c r="O17" s="22">
        <v>178443</v>
      </c>
      <c r="P17" s="22">
        <v>4942187</v>
      </c>
      <c r="Q17" s="9">
        <f t="shared" si="8"/>
        <v>0.5907283856515666</v>
      </c>
      <c r="R17" s="9">
        <f t="shared" si="9"/>
        <v>16.360911596970229</v>
      </c>
    </row>
    <row r="18" spans="1:19" s="13" customFormat="1" x14ac:dyDescent="0.25">
      <c r="A18" s="21" t="s">
        <v>8</v>
      </c>
      <c r="B18" s="6">
        <v>302072.83809999994</v>
      </c>
      <c r="C18" s="25">
        <v>32988</v>
      </c>
      <c r="D18" s="25">
        <v>2239446</v>
      </c>
      <c r="E18" s="23">
        <f>C18/B18</f>
        <v>0.10920544928001591</v>
      </c>
      <c r="F18" s="23">
        <f t="shared" si="1"/>
        <v>7.4135960521503126</v>
      </c>
      <c r="G18" s="25">
        <v>137713</v>
      </c>
      <c r="H18" s="25">
        <v>2620528</v>
      </c>
      <c r="I18" s="23">
        <f t="shared" si="2"/>
        <v>0.45589335627194222</v>
      </c>
      <c r="J18" s="24">
        <f t="shared" si="3"/>
        <v>8.6751527097993666</v>
      </c>
      <c r="K18" s="25">
        <v>34202</v>
      </c>
      <c r="L18" s="25">
        <v>177824</v>
      </c>
      <c r="M18" s="23">
        <f t="shared" si="4"/>
        <v>0.11322434752864993</v>
      </c>
      <c r="N18" s="23">
        <f t="shared" si="5"/>
        <v>0.58867921100914122</v>
      </c>
      <c r="O18" s="25">
        <v>204903</v>
      </c>
      <c r="P18" s="25">
        <v>5037798</v>
      </c>
      <c r="Q18" s="9">
        <f t="shared" si="8"/>
        <v>0.67832315308060809</v>
      </c>
      <c r="R18" s="9">
        <f t="shared" si="9"/>
        <v>16.677427972958821</v>
      </c>
    </row>
    <row r="19" spans="1:19" s="13" customFormat="1" x14ac:dyDescent="0.25">
      <c r="A19" s="21" t="s">
        <v>9</v>
      </c>
      <c r="B19" s="6">
        <v>302072.83809999994</v>
      </c>
      <c r="C19" s="41">
        <v>32898</v>
      </c>
      <c r="D19" s="41">
        <v>2260893</v>
      </c>
      <c r="E19" s="23">
        <f t="shared" si="0"/>
        <v>0.10890750789420284</v>
      </c>
      <c r="F19" s="23">
        <f t="shared" si="1"/>
        <v>7.4845954843895663</v>
      </c>
      <c r="G19" s="25">
        <v>148045</v>
      </c>
      <c r="H19" s="25">
        <v>2667435</v>
      </c>
      <c r="I19" s="23">
        <f t="shared" si="2"/>
        <v>0.49009702736328226</v>
      </c>
      <c r="J19" s="24">
        <f t="shared" si="3"/>
        <v>8.8304364496252958</v>
      </c>
      <c r="K19" s="25">
        <v>35198</v>
      </c>
      <c r="L19" s="25">
        <v>184869</v>
      </c>
      <c r="M19" s="23">
        <f t="shared" si="4"/>
        <v>0.11652156553164787</v>
      </c>
      <c r="N19" s="23">
        <f t="shared" si="5"/>
        <v>0.61200140059861952</v>
      </c>
      <c r="O19" s="26">
        <v>216141</v>
      </c>
      <c r="P19" s="26">
        <v>5113197</v>
      </c>
      <c r="Q19" s="9">
        <f t="shared" si="8"/>
        <v>0.71552610078913292</v>
      </c>
      <c r="R19" s="9">
        <f t="shared" si="9"/>
        <v>16.92703333461348</v>
      </c>
    </row>
    <row r="20" spans="1:19" x14ac:dyDescent="0.25">
      <c r="A20" s="27">
        <v>2019</v>
      </c>
      <c r="B20" s="6">
        <v>302072.83809999994</v>
      </c>
      <c r="C20" s="41">
        <v>32730</v>
      </c>
      <c r="D20" s="41">
        <v>2260490</v>
      </c>
      <c r="E20" s="23">
        <f t="shared" si="0"/>
        <v>0.10835135064068512</v>
      </c>
      <c r="F20" s="23">
        <f t="shared" si="1"/>
        <v>7.4832613690730918</v>
      </c>
      <c r="G20" s="29">
        <v>149387</v>
      </c>
      <c r="H20" s="29">
        <v>2723169</v>
      </c>
      <c r="I20" s="23">
        <f t="shared" si="2"/>
        <v>0.4945396644717393</v>
      </c>
      <c r="J20" s="24">
        <f t="shared" si="3"/>
        <v>9.0149416184797992</v>
      </c>
      <c r="K20" s="26">
        <v>36210</v>
      </c>
      <c r="L20" s="26">
        <v>192144</v>
      </c>
      <c r="M20" s="23">
        <f t="shared" si="4"/>
        <v>0.11987175089212368</v>
      </c>
      <c r="N20" s="23">
        <f t="shared" si="5"/>
        <v>0.63608499595184242</v>
      </c>
      <c r="O20" s="29">
        <v>218327</v>
      </c>
      <c r="P20" s="29">
        <v>5175803</v>
      </c>
      <c r="Q20" s="9">
        <f t="shared" si="8"/>
        <v>0.72276276600454814</v>
      </c>
      <c r="R20" s="9">
        <f t="shared" si="9"/>
        <v>17.134287983504734</v>
      </c>
    </row>
    <row r="21" spans="1:19" s="55" customFormat="1" x14ac:dyDescent="0.25">
      <c r="A21" s="27">
        <v>2020</v>
      </c>
      <c r="B21" s="12">
        <v>302072.83809999994</v>
      </c>
      <c r="C21" s="30">
        <v>32202</v>
      </c>
      <c r="D21" s="30">
        <v>2229264</v>
      </c>
      <c r="E21" s="31">
        <f t="shared" si="0"/>
        <v>0.10660342784391513</v>
      </c>
      <c r="F21" s="31">
        <f t="shared" si="1"/>
        <v>7.3798889500353271</v>
      </c>
      <c r="G21" s="32">
        <v>158654</v>
      </c>
      <c r="H21" s="32">
        <v>2728678</v>
      </c>
      <c r="I21" s="31">
        <f t="shared" si="2"/>
        <v>0.52521769583095801</v>
      </c>
      <c r="J21" s="33">
        <f t="shared" si="3"/>
        <v>9.0331789417514017</v>
      </c>
      <c r="K21" s="32">
        <v>35999</v>
      </c>
      <c r="L21" s="32">
        <v>193414</v>
      </c>
      <c r="M21" s="31">
        <f t="shared" si="4"/>
        <v>0.11917324386538417</v>
      </c>
      <c r="N21" s="31">
        <f t="shared" si="5"/>
        <v>0.64028927995164897</v>
      </c>
      <c r="O21" s="30">
        <v>226855</v>
      </c>
      <c r="P21" s="30">
        <v>5151356</v>
      </c>
      <c r="Q21" s="34">
        <f>O21/B21</f>
        <v>0.75099436754025728</v>
      </c>
      <c r="R21" s="34">
        <f t="shared" si="9"/>
        <v>17.05335717173838</v>
      </c>
    </row>
    <row r="22" spans="1:19" x14ac:dyDescent="0.25">
      <c r="A22" s="27">
        <v>2021</v>
      </c>
      <c r="B22" s="12">
        <v>302072.83809999994</v>
      </c>
      <c r="C22" s="35">
        <v>32109</v>
      </c>
      <c r="D22" s="35">
        <v>2232676</v>
      </c>
      <c r="E22" s="31">
        <f t="shared" si="0"/>
        <v>0.10629555507857497</v>
      </c>
      <c r="F22" s="31">
        <f t="shared" si="1"/>
        <v>7.3911842390174849</v>
      </c>
      <c r="G22" s="36">
        <v>153983</v>
      </c>
      <c r="H22" s="36">
        <v>2700628</v>
      </c>
      <c r="I22" s="31">
        <f t="shared" si="2"/>
        <v>0.50975453790725989</v>
      </c>
      <c r="J22" s="33">
        <f t="shared" si="3"/>
        <v>8.9403205431729962</v>
      </c>
      <c r="K22" s="36">
        <v>34365</v>
      </c>
      <c r="L22" s="36">
        <v>186871</v>
      </c>
      <c r="M22" s="31">
        <f t="shared" si="4"/>
        <v>0.11376395248295583</v>
      </c>
      <c r="N22" s="31">
        <f t="shared" si="5"/>
        <v>0.61862894120303902</v>
      </c>
      <c r="O22" s="37">
        <v>220457</v>
      </c>
      <c r="P22" s="37">
        <v>5120175</v>
      </c>
      <c r="Q22" s="34">
        <f>O22/B22</f>
        <v>0.7298140454687907</v>
      </c>
      <c r="R22" s="34">
        <f>P22/B22</f>
        <v>16.95013372339352</v>
      </c>
      <c r="S22" s="16"/>
    </row>
    <row r="23" spans="1:19" x14ac:dyDescent="0.25">
      <c r="A23" s="27">
        <v>2022</v>
      </c>
      <c r="B23" s="12">
        <v>302072.83809999994</v>
      </c>
      <c r="C23" s="38">
        <v>32425</v>
      </c>
      <c r="D23" s="38">
        <v>2241988</v>
      </c>
      <c r="E23" s="31">
        <f t="shared" si="0"/>
        <v>0.10734166038876305</v>
      </c>
      <c r="F23" s="31">
        <f t="shared" si="1"/>
        <v>7.42201124106961</v>
      </c>
      <c r="G23" s="29">
        <v>158801</v>
      </c>
      <c r="H23" s="29">
        <v>2782301</v>
      </c>
      <c r="I23" s="31">
        <f t="shared" si="2"/>
        <v>0.525704333427786</v>
      </c>
      <c r="J23" s="33">
        <f t="shared" si="3"/>
        <v>9.2106957298786689</v>
      </c>
      <c r="K23" s="39">
        <v>33418</v>
      </c>
      <c r="L23" s="39">
        <v>175945</v>
      </c>
      <c r="M23" s="31">
        <f t="shared" si="4"/>
        <v>0.11062894701223389</v>
      </c>
      <c r="N23" s="31">
        <f t="shared" si="5"/>
        <v>0.58245885696533284</v>
      </c>
      <c r="O23" s="40">
        <v>224644</v>
      </c>
      <c r="P23" s="40">
        <v>5200234</v>
      </c>
      <c r="Q23" s="34">
        <f>O23/B23</f>
        <v>0.74367494082878305</v>
      </c>
      <c r="R23" s="34">
        <f>P23/B23</f>
        <v>17.215165827913612</v>
      </c>
    </row>
    <row r="24" spans="1:19" x14ac:dyDescent="0.25">
      <c r="A24" s="27">
        <v>2023</v>
      </c>
      <c r="B24" s="12">
        <v>302072.83809999994</v>
      </c>
      <c r="C24" s="38">
        <v>32194</v>
      </c>
      <c r="D24" s="38">
        <v>2232799</v>
      </c>
      <c r="E24" s="31">
        <f t="shared" ref="E24" si="12">C24/B24</f>
        <v>0.10657694416517619</v>
      </c>
      <c r="F24" s="31">
        <f t="shared" ref="F24" si="13">D24/B24</f>
        <v>7.3915914255780963</v>
      </c>
      <c r="G24" s="6">
        <v>164369</v>
      </c>
      <c r="H24" s="6">
        <v>2800611</v>
      </c>
      <c r="I24" s="31">
        <f t="shared" ref="I24" si="14">G24/B24</f>
        <v>0.54413697383008774</v>
      </c>
      <c r="J24" s="33">
        <f t="shared" ref="J24" si="15">H24/B24</f>
        <v>9.2713102495924158</v>
      </c>
      <c r="K24" s="56">
        <v>32968</v>
      </c>
      <c r="L24" s="56">
        <v>173706</v>
      </c>
      <c r="M24" s="31">
        <f t="shared" ref="M24" si="16">K24/B24</f>
        <v>0.10913924008316855</v>
      </c>
      <c r="N24" s="31">
        <f t="shared" ref="N24" si="17">L24/B24</f>
        <v>0.57504673737827217</v>
      </c>
      <c r="O24" s="40">
        <v>229531</v>
      </c>
      <c r="P24" s="40">
        <v>5207116</v>
      </c>
      <c r="Q24" s="34">
        <f>O24/B24</f>
        <v>0.75985315807843246</v>
      </c>
      <c r="R24" s="34">
        <f>P24/B24</f>
        <v>17.237948412548786</v>
      </c>
    </row>
  </sheetData>
  <mergeCells count="4">
    <mergeCell ref="K1:N1"/>
    <mergeCell ref="O1:R1"/>
    <mergeCell ref="C1:F1"/>
    <mergeCell ref="G1:J1"/>
  </mergeCells>
  <pageMargins left="0" right="0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F27" sqref="F27"/>
    </sheetView>
  </sheetViews>
  <sheetFormatPr defaultColWidth="8.77734375" defaultRowHeight="13.8" x14ac:dyDescent="0.25"/>
  <cols>
    <col min="1" max="16384" width="8.77734375" style="15"/>
  </cols>
  <sheetData>
    <row r="1" spans="1:6" ht="49.2" customHeight="1" x14ac:dyDescent="0.25">
      <c r="A1" s="14" t="s">
        <v>14</v>
      </c>
      <c r="B1" s="52" t="s">
        <v>19</v>
      </c>
      <c r="C1" s="52"/>
      <c r="D1" s="52"/>
      <c r="E1" s="52"/>
      <c r="F1" s="52"/>
    </row>
    <row r="2" spans="1:6" x14ac:dyDescent="0.25">
      <c r="A2" s="14" t="s">
        <v>15</v>
      </c>
      <c r="B2" s="53" t="s">
        <v>16</v>
      </c>
      <c r="C2" s="53"/>
      <c r="D2" s="53"/>
      <c r="E2" s="53"/>
      <c r="F2" s="53"/>
    </row>
    <row r="3" spans="1:6" x14ac:dyDescent="0.25">
      <c r="A3" s="14" t="s">
        <v>17</v>
      </c>
      <c r="B3" s="54"/>
      <c r="C3" s="54"/>
      <c r="D3" s="54"/>
      <c r="E3" s="54"/>
      <c r="F3" s="54"/>
    </row>
    <row r="4" spans="1:6" x14ac:dyDescent="0.25">
      <c r="A4" s="14" t="s">
        <v>18</v>
      </c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 densita naz 2023</vt:lpstr>
      <vt:lpstr>metadati </vt:lpstr>
    </vt:vector>
  </TitlesOfParts>
  <Company>I.S.P.R.A.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Iaccarino Silvia</cp:lastModifiedBy>
  <cp:lastPrinted>2018-07-16T15:59:45Z</cp:lastPrinted>
  <dcterms:created xsi:type="dcterms:W3CDTF">2017-06-19T15:39:07Z</dcterms:created>
  <dcterms:modified xsi:type="dcterms:W3CDTF">2024-07-23T12:50:25Z</dcterms:modified>
</cp:coreProperties>
</file>