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nnuario 2025\PROMOZIONE E DIFFUSIONE 2025\03 - REV Offerta Formativa ambientale 2025\"/>
    </mc:Choice>
  </mc:AlternateContent>
  <xr:revisionPtr revIDLastSave="0" documentId="13_ncr:1_{5060525F-91F4-4070-9E5D-A7011FC0BE8B}" xr6:coauthVersionLast="47" xr6:coauthVersionMax="47" xr10:uidLastSave="{00000000-0000-0000-0000-000000000000}"/>
  <bookViews>
    <workbookView xWindow="-108" yWindow="-108" windowWidth="23256" windowHeight="12576" xr2:uid="{B5E76649-B1AC-441C-A63C-ED60E0B6E5EA}"/>
  </bookViews>
  <sheets>
    <sheet name="Tabella 1 " sheetId="3" r:id="rId1"/>
    <sheet name="Riferimenti Tabella 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'Tabella 1 '!$A$1:$A$74</definedName>
    <definedName name="Area">[1]Foglio2!$C$2:$C$18</definedName>
    <definedName name="area_tematica">[2]Foglio2!$B$2:$B$22</definedName>
    <definedName name="Durata" localSheetId="0">[2]Foglio2!#REF!</definedName>
    <definedName name="Durata">[2]Foglio2!#REF!</definedName>
    <definedName name="Finanziamento">[1]Foglio2!$E$2:$E$4</definedName>
    <definedName name="fonte_finanziamento">[2]Foglio2!$C$2:$C$6</definedName>
    <definedName name="metodologia">[1]Foglio2!$A$2:$A$4</definedName>
    <definedName name="modalità">[2]Foglio2!$A$2:$A$6</definedName>
    <definedName name="Studio">[1]Foglio2!$F$2:$F$6</definedName>
    <definedName name="Tipologia" localSheetId="0">[2]Foglio2!#REF!</definedName>
    <definedName name="Tipologia">[2]Foglio2!#REF!</definedName>
    <definedName name="titolo_studio">[2]Foglio2!$D$2:$D$7</definedName>
    <definedName name="TOSCANA">[3]Foglio2!$B$2:$B$22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6" i="3" l="1"/>
  <c r="AF26" i="3"/>
  <c r="AE26" i="3"/>
  <c r="AD26" i="3"/>
  <c r="AO26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2" i="3"/>
  <c r="AO24" i="3"/>
  <c r="AO25" i="3"/>
  <c r="AO4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2" i="3"/>
  <c r="AG24" i="3"/>
  <c r="AG25" i="3"/>
  <c r="AG4" i="3"/>
  <c r="Y26" i="3"/>
  <c r="Q26" i="3"/>
  <c r="I26" i="3"/>
  <c r="H26" i="3"/>
  <c r="AH8" i="3"/>
  <c r="AH9" i="3"/>
  <c r="AH10" i="3"/>
  <c r="AH11" i="3"/>
  <c r="AH12" i="3"/>
  <c r="AH13" i="3"/>
  <c r="AH14" i="3"/>
  <c r="AH16" i="3"/>
  <c r="AH6" i="3"/>
  <c r="AI6" i="3"/>
  <c r="AH7" i="3"/>
  <c r="AI7" i="3"/>
  <c r="AI9" i="3"/>
  <c r="AI10" i="3"/>
  <c r="AI11" i="3"/>
  <c r="AI12" i="3"/>
  <c r="AI13" i="3"/>
  <c r="AI14" i="3"/>
  <c r="AI15" i="3"/>
  <c r="AI16" i="3"/>
  <c r="AH17" i="3"/>
  <c r="AI17" i="3"/>
  <c r="AH19" i="3"/>
  <c r="AH20" i="3"/>
  <c r="AH21" i="3"/>
  <c r="AI21" i="3"/>
  <c r="AI23" i="3"/>
  <c r="AI24" i="3"/>
  <c r="AI25" i="3"/>
  <c r="AH4" i="3"/>
  <c r="AI4" i="3"/>
  <c r="AJ4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9" i="3"/>
  <c r="AJ20" i="3"/>
  <c r="AJ21" i="3"/>
  <c r="AJ22" i="3"/>
  <c r="AJ24" i="3"/>
  <c r="AJ25" i="3"/>
  <c r="AK4" i="3"/>
  <c r="AK5" i="3"/>
  <c r="AK6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3" i="3"/>
  <c r="AK24" i="3"/>
  <c r="AK25" i="3"/>
  <c r="AL4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9" i="3"/>
  <c r="AL20" i="3"/>
  <c r="AL22" i="3"/>
  <c r="AL24" i="3"/>
  <c r="AL25" i="3"/>
  <c r="AM25" i="3"/>
  <c r="AM24" i="3"/>
  <c r="AM23" i="3"/>
  <c r="AM22" i="3"/>
  <c r="AM20" i="3"/>
  <c r="AM19" i="3"/>
  <c r="AM15" i="3"/>
  <c r="AM16" i="3"/>
  <c r="AM17" i="3"/>
  <c r="AM12" i="3"/>
  <c r="AM13" i="3"/>
  <c r="AM14" i="3"/>
  <c r="AM9" i="3"/>
  <c r="AM10" i="3"/>
  <c r="AM11" i="3"/>
  <c r="AM8" i="3"/>
  <c r="AM6" i="3"/>
  <c r="AM4" i="3"/>
  <c r="AN4" i="3"/>
  <c r="AN6" i="3"/>
  <c r="AN7" i="3"/>
  <c r="AN8" i="3"/>
  <c r="AN9" i="3"/>
  <c r="AN10" i="3"/>
  <c r="AN11" i="3"/>
  <c r="AN12" i="3"/>
  <c r="AN13" i="3"/>
  <c r="AN14" i="3"/>
  <c r="AN16" i="3"/>
  <c r="AN17" i="3"/>
  <c r="AN19" i="3"/>
  <c r="AN20" i="3"/>
  <c r="AN22" i="3"/>
  <c r="AN24" i="3"/>
  <c r="AN25" i="3"/>
  <c r="Z4" i="3"/>
  <c r="Z6" i="3"/>
  <c r="Z7" i="3"/>
  <c r="Z8" i="3"/>
  <c r="Z9" i="3"/>
  <c r="Z10" i="3"/>
  <c r="Z11" i="3"/>
  <c r="Z12" i="3"/>
  <c r="Z13" i="3"/>
  <c r="Z14" i="3"/>
  <c r="Z16" i="3"/>
  <c r="Z17" i="3"/>
  <c r="Z19" i="3"/>
  <c r="Z20" i="3"/>
  <c r="Z21" i="3"/>
  <c r="Z22" i="3"/>
  <c r="Z24" i="3"/>
  <c r="Z25" i="3"/>
  <c r="AA4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9" i="3"/>
  <c r="AA21" i="3"/>
  <c r="AA23" i="3"/>
  <c r="AA24" i="3"/>
  <c r="AA25" i="3"/>
  <c r="AB4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9" i="3"/>
  <c r="AB20" i="3"/>
  <c r="AB21" i="3"/>
  <c r="AB22" i="3"/>
  <c r="AB24" i="3"/>
  <c r="AB25" i="3"/>
  <c r="AC4" i="3"/>
  <c r="AC5" i="3"/>
  <c r="AC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3" i="3"/>
  <c r="AC24" i="3"/>
  <c r="AC25" i="3"/>
  <c r="AD4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9" i="3"/>
  <c r="AD20" i="3"/>
  <c r="AD22" i="3"/>
  <c r="AD24" i="3"/>
  <c r="AD25" i="3"/>
  <c r="AF4" i="3"/>
  <c r="AF6" i="3"/>
  <c r="AF7" i="3"/>
  <c r="AF8" i="3"/>
  <c r="AF9" i="3"/>
  <c r="AF10" i="3"/>
  <c r="AF11" i="3"/>
  <c r="AF12" i="3"/>
  <c r="AF13" i="3"/>
  <c r="AF14" i="3"/>
  <c r="AF16" i="3"/>
  <c r="AF17" i="3"/>
  <c r="AF19" i="3"/>
  <c r="AF20" i="3"/>
  <c r="AF22" i="3"/>
  <c r="AF24" i="3"/>
  <c r="AF25" i="3"/>
  <c r="AE4" i="3"/>
  <c r="AE6" i="3"/>
  <c r="AE8" i="3"/>
  <c r="AE9" i="3"/>
  <c r="AE10" i="3"/>
  <c r="AE11" i="3"/>
  <c r="AE12" i="3"/>
  <c r="AE13" i="3"/>
  <c r="AE14" i="3"/>
  <c r="AE15" i="3"/>
  <c r="AE16" i="3"/>
  <c r="AE17" i="3"/>
  <c r="AE19" i="3"/>
  <c r="AE20" i="3"/>
  <c r="AE22" i="3"/>
  <c r="AE23" i="3"/>
  <c r="AE24" i="3"/>
  <c r="AE25" i="3"/>
  <c r="R26" i="3"/>
  <c r="S26" i="3"/>
  <c r="AA26" i="3" s="1"/>
  <c r="T26" i="3"/>
  <c r="U26" i="3"/>
  <c r="V26" i="3"/>
  <c r="W26" i="3"/>
  <c r="X26" i="3"/>
  <c r="K26" i="3"/>
  <c r="L26" i="3"/>
  <c r="M26" i="3"/>
  <c r="N26" i="3"/>
  <c r="O26" i="3"/>
  <c r="P26" i="3"/>
  <c r="J26" i="3"/>
  <c r="G26" i="3"/>
  <c r="F26" i="3"/>
  <c r="E26" i="3"/>
  <c r="D26" i="3"/>
  <c r="C26" i="3"/>
  <c r="B26" i="3"/>
  <c r="AM26" i="3" l="1"/>
  <c r="AB26" i="3"/>
  <c r="AN26" i="3"/>
  <c r="Z26" i="3"/>
  <c r="AJ26" i="3"/>
  <c r="AK26" i="3"/>
  <c r="AL26" i="3"/>
  <c r="AI26" i="3"/>
  <c r="AC26" i="3"/>
  <c r="AH26" i="3"/>
</calcChain>
</file>

<file path=xl/sharedStrings.xml><?xml version="1.0" encoding="utf-8"?>
<sst xmlns="http://schemas.openxmlformats.org/spreadsheetml/2006/main" count="103" uniqueCount="37">
  <si>
    <t>ARPA/APPA</t>
  </si>
  <si>
    <t xml:space="preserve">Corsi realizzati </t>
  </si>
  <si>
    <t xml:space="preserve">Partecipanti </t>
  </si>
  <si>
    <t>Totale ore di formazione</t>
  </si>
  <si>
    <t>Ore di formazione in media per corso</t>
  </si>
  <si>
    <t>Partecipanti in media per corso</t>
  </si>
  <si>
    <t>n.</t>
  </si>
  <si>
    <t>Piemonte</t>
  </si>
  <si>
    <t>Valle d'Aosta</t>
  </si>
  <si>
    <t>Lombardia</t>
  </si>
  <si>
    <t>Bolzano-Bolzen</t>
  </si>
  <si>
    <t>Trento</t>
  </si>
  <si>
    <t>-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</si>
  <si>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</si>
  <si>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</si>
  <si>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</si>
  <si>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</si>
  <si>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</si>
  <si>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</si>
  <si>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</si>
  <si>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</si>
  <si>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</si>
  <si>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</si>
  <si>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</si>
  <si>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</si>
  <si>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</si>
  <si>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</si>
  <si>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</si>
  <si>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</si>
  <si>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ISPRA</t>
  </si>
  <si>
    <t>TOTALE</t>
  </si>
  <si>
    <t>Titolo:</t>
  </si>
  <si>
    <t>Fonte:</t>
  </si>
  <si>
    <t xml:space="preserve"> Elaborazione ISPRA su dati SNPA</t>
  </si>
  <si>
    <t>Tabella 1: Corsi di formazione ambientale erogati</t>
  </si>
  <si>
    <t>Legenda: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</si>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</sst>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0" fontId="4" fillId="0" borderId="0" xfId="1" applyFont="1"/>
    <xf numFmtId="3" fontId="3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center"/>
    </xf>
    <xf numFmtId="0" fontId="4" fillId="0" borderId="2" xfId="1" applyFont="1" applyBorder="1"/>
    <xf numFmtId="0" fontId="4" fillId="0" borderId="4" xfId="1" applyFont="1" applyBorder="1"/>
    <xf numFmtId="3" fontId="4" fillId="0" borderId="7" xfId="1" applyNumberFormat="1" applyFont="1" applyBorder="1" applyAlignment="1">
      <alignment horizontal="lef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1" fontId="4" fillId="0" borderId="6" xfId="1" applyNumberFormat="1" applyFont="1" applyBorder="1" applyAlignment="1">
      <alignment vertical="center"/>
    </xf>
    <xf numFmtId="1" fontId="4" fillId="0" borderId="2" xfId="1" applyNumberFormat="1" applyFont="1" applyBorder="1" applyAlignment="1">
      <alignment vertical="center"/>
    </xf>
    <xf numFmtId="1" fontId="4" fillId="0" borderId="2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1" fontId="4" fillId="0" borderId="6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lef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1" fontId="2" fillId="0" borderId="6" xfId="1" applyNumberFormat="1" applyFont="1" applyBorder="1" applyAlignment="1">
      <alignment horizontal="right" vertical="center"/>
    </xf>
    <xf numFmtId="1" fontId="2" fillId="0" borderId="2" xfId="1" applyNumberFormat="1" applyFont="1" applyBorder="1" applyAlignment="1">
      <alignment horizontal="right" vertical="center"/>
    </xf>
    <xf numFmtId="0" fontId="7" fillId="0" borderId="0" xfId="1" applyFont="1"/>
    <xf numFmtId="3" fontId="4" fillId="0" borderId="0" xfId="1" applyNumberFormat="1" applyFont="1"/>
    <xf numFmtId="1" fontId="4" fillId="0" borderId="0" xfId="1" applyNumberFormat="1" applyFont="1"/>
    <xf numFmtId="3" fontId="8" fillId="0" borderId="0" xfId="1" applyNumberFormat="1" applyFont="1"/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/>
    <xf numFmtId="1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3" fillId="0" borderId="0" xfId="1" applyNumberFormat="1" applyFont="1"/>
    <xf numFmtId="1" fontId="2" fillId="0" borderId="0" xfId="1" applyNumberFormat="1" applyFont="1"/>
    <xf numFmtId="0" fontId="1" fillId="0" borderId="0" xfId="1" applyAlignment="1">
      <alignment horizontal="right"/>
    </xf>
    <xf numFmtId="3" fontId="4" fillId="0" borderId="13" xfId="1" applyNumberFormat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3" fontId="5" fillId="0" borderId="17" xfId="1" applyNumberFormat="1" applyFont="1" applyBorder="1" applyAlignment="1">
      <alignment horizontal="right" vertical="center"/>
    </xf>
  </cellXfs>
  <cellStyles count="2">
    <cellStyle name="Normale" xfId="0" builtinId="0"/>
    <cellStyle name="Normale 3" xfId="1" xr:uid="{DFF2F2DD-07AD-42FC-845F-4D98EB4DD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etti\AppData\Local\Microsoft\Windows\Temporary%20Internet%20Files\Content.Outlook\OHEQ654E\Scheda%20Offerta%20formativa%20ambientale%20Annuario%202019%20dati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VENETO%20TABELLA%201.xlsx" TargetMode="External"/><Relationship Id="rId1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VENETO%20TABELLA%2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TOSCANA%20TABELLA%201.xlsx" TargetMode="External"/><Relationship Id="rId1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TOSCANA%20TABELL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a 1 - Corsi di formazione"/>
      <sheetName val="Foglio2"/>
      <sheetName val="Tabella 2 - Stage e tirocini"/>
      <sheetName val="Tabella 3 -Alt Scuola-Lavoro"/>
    </sheetNames>
    <sheetDataSet>
      <sheetData sheetId="0"/>
      <sheetData sheetId="1">
        <row r="2">
          <cell r="A2" t="str">
            <v>In presenza</v>
          </cell>
          <cell r="E2" t="str">
            <v>Fondi dell'Ente</v>
          </cell>
          <cell r="F2" t="str">
            <v>Nessuno</v>
          </cell>
        </row>
        <row r="3">
          <cell r="A3" t="str">
            <v>A distanza (e-learning)</v>
          </cell>
          <cell r="C3" t="str">
            <v>ATMOSFERA</v>
          </cell>
          <cell r="E3" t="str">
            <v>Fondi Esterni</v>
          </cell>
          <cell r="F3" t="str">
            <v>Diploma</v>
          </cell>
        </row>
        <row r="4">
          <cell r="A4" t="str">
            <v>Mista, in presenza e a distanza (blended)</v>
          </cell>
          <cell r="C4" t="str">
            <v>BIOSFERA</v>
          </cell>
          <cell r="E4" t="str">
            <v>Entrambi</v>
          </cell>
          <cell r="F4" t="str">
            <v>Laurea di Primo Livello</v>
          </cell>
        </row>
        <row r="5">
          <cell r="C5" t="str">
            <v xml:space="preserve">IDROSFERA </v>
          </cell>
          <cell r="F5" t="str">
            <v>Laurea di Secondo Livello</v>
          </cell>
        </row>
        <row r="6">
          <cell r="C6" t="str">
            <v>GEOSFERA</v>
          </cell>
        </row>
        <row r="7">
          <cell r="C7" t="str">
            <v>RIFIUTI</v>
          </cell>
        </row>
        <row r="8">
          <cell r="C8" t="str">
            <v>ATTIVITÀ NUCLEARI e RADIOATTIVITÀ AMBIENTALE</v>
          </cell>
        </row>
        <row r="9">
          <cell r="C9" t="str">
            <v>RADIAZIONI NON IONIZZANTI</v>
          </cell>
        </row>
        <row r="10">
          <cell r="C10" t="str">
            <v>RUMORE</v>
          </cell>
        </row>
        <row r="11">
          <cell r="C11" t="str">
            <v>AGENTI CHIMICI</v>
          </cell>
        </row>
        <row r="12">
          <cell r="C12" t="str">
            <v>VALUTAZIONE e AUTORIZZAZIONE AMBIENTALE</v>
          </cell>
        </row>
        <row r="13">
          <cell r="C13" t="str">
            <v>CERTIFICAZIONE AMBIENTALE</v>
          </cell>
        </row>
        <row r="14">
          <cell r="C14" t="str">
            <v>PROMOZIONE e DIFFUSIONE della CULTURA AMBIENTALE</v>
          </cell>
        </row>
        <row r="15">
          <cell r="C15" t="str">
            <v>ENERGIE RINNOVABILI</v>
          </cell>
        </row>
        <row r="16">
          <cell r="C16" t="str">
            <v>AMBIENTE e BENESSERE</v>
          </cell>
        </row>
        <row r="17">
          <cell r="C17" t="str">
            <v>SVILUPPO SOSTENIBILE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 1 - Corsi di formazione"/>
      <sheetName val="Tabella 1 - Corsi di formaz (2)"/>
      <sheetName val="VENETO"/>
      <sheetName val="Foglio2"/>
    </sheetNames>
    <sheetDataSet>
      <sheetData sheetId="0"/>
      <sheetData sheetId="1">
        <row r="27">
          <cell r="A27">
            <v>0</v>
          </cell>
        </row>
      </sheetData>
      <sheetData sheetId="2"/>
      <sheetData sheetId="3">
        <row r="3">
          <cell r="A3" t="str">
            <v xml:space="preserve"> Residenziale</v>
          </cell>
          <cell r="B3" t="str">
            <v>Atmosfera</v>
          </cell>
          <cell r="C3" t="str">
            <v>Fondi dell'Ente</v>
          </cell>
          <cell r="D3" t="str">
            <v>Nessuno</v>
          </cell>
        </row>
        <row r="4">
          <cell r="A4" t="str">
            <v>A distanza (e-learning)</v>
          </cell>
          <cell r="B4" t="str">
            <v>Biosfera</v>
          </cell>
          <cell r="C4" t="str">
            <v>Fondi Esterni</v>
          </cell>
          <cell r="D4" t="str">
            <v>Diploma</v>
          </cell>
        </row>
        <row r="5">
          <cell r="A5" t="str">
            <v>Mista, residenziale e a distanza (blended)</v>
          </cell>
          <cell r="B5" t="str">
            <v xml:space="preserve">Idrosfera </v>
          </cell>
          <cell r="C5" t="str">
            <v>Entrambi</v>
          </cell>
          <cell r="D5" t="str">
            <v>Laurea di Primo Livello</v>
          </cell>
        </row>
        <row r="6">
          <cell r="A6" t="str">
            <v>Altro:</v>
          </cell>
          <cell r="B6" t="str">
            <v>Geosfera</v>
          </cell>
          <cell r="C6" t="str">
            <v>Altro:</v>
          </cell>
          <cell r="D6" t="str">
            <v>Laurea di Secondo Livello</v>
          </cell>
        </row>
        <row r="7">
          <cell r="B7" t="str">
            <v>Rifiuti</v>
          </cell>
          <cell r="D7" t="str">
            <v>Altro:</v>
          </cell>
        </row>
        <row r="8">
          <cell r="B8" t="str">
            <v>Attività Nucleari e Radioattività Ambientale</v>
          </cell>
        </row>
        <row r="9">
          <cell r="B9" t="str">
            <v>Agenti fisici</v>
          </cell>
        </row>
        <row r="10">
          <cell r="B10" t="str">
            <v>Agenti Chimici</v>
          </cell>
        </row>
        <row r="11">
          <cell r="B11" t="str">
            <v>Valutazione e Autorizzazione Ambientale</v>
          </cell>
        </row>
        <row r="12">
          <cell r="B12" t="str">
            <v>Certificazione Ambientale</v>
          </cell>
        </row>
        <row r="13">
          <cell r="B13" t="str">
            <v>Promozione e Diffusione Della Cultura Ambientale</v>
          </cell>
        </row>
        <row r="14">
          <cell r="B14" t="str">
            <v>Energie Rinnovabili</v>
          </cell>
        </row>
        <row r="15">
          <cell r="B15" t="str">
            <v>Ambiente e Benessere</v>
          </cell>
        </row>
        <row r="16">
          <cell r="B16" t="str">
            <v>Sviluppo Sostenibile</v>
          </cell>
        </row>
        <row r="17">
          <cell r="B17" t="str">
            <v>Normativa Ambientale</v>
          </cell>
        </row>
        <row r="18">
          <cell r="B18" t="str">
            <v>Laboratori</v>
          </cell>
        </row>
        <row r="19">
          <cell r="B19" t="str">
            <v>Monitoraggio e Controllo ambientale</v>
          </cell>
        </row>
        <row r="20">
          <cell r="B20" t="str">
            <v xml:space="preserve">Sistemi informativi ambientali </v>
          </cell>
        </row>
        <row r="21">
          <cell r="B21" t="str">
            <v>Danno e Emergenze Ambientali</v>
          </cell>
        </row>
        <row r="22">
          <cell r="B22" t="str">
            <v>Altro: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 1 - Corsi di formazione"/>
      <sheetName val="Tabella 1 - Corsi di formaz (2)"/>
      <sheetName val="10 TOSCANA"/>
      <sheetName val="Foglio2"/>
    </sheetNames>
    <sheetDataSet>
      <sheetData sheetId="0"/>
      <sheetData sheetId="1">
        <row r="17">
          <cell r="B17">
            <v>13</v>
          </cell>
        </row>
      </sheetData>
      <sheetData sheetId="2"/>
      <sheetData sheetId="3">
        <row r="3">
          <cell r="B3" t="str">
            <v>Atmosfera</v>
          </cell>
        </row>
        <row r="4">
          <cell r="B4" t="str">
            <v>Biosfera</v>
          </cell>
        </row>
        <row r="5">
          <cell r="B5" t="str">
            <v xml:space="preserve">Idrosfera </v>
          </cell>
        </row>
        <row r="6">
          <cell r="B6" t="str">
            <v>Geosfera</v>
          </cell>
        </row>
        <row r="7">
          <cell r="B7" t="str">
            <v>Rifiuti</v>
          </cell>
        </row>
        <row r="8">
          <cell r="B8" t="str">
            <v>Attività Nucleari e Radioattività Ambientale</v>
          </cell>
        </row>
        <row r="9">
          <cell r="B9" t="str">
            <v>Agenti fisici</v>
          </cell>
        </row>
        <row r="10">
          <cell r="B10" t="str">
            <v>Agenti Chimici</v>
          </cell>
        </row>
        <row r="11">
          <cell r="B11" t="str">
            <v>Valutazione e Autorizzazione Ambientale</v>
          </cell>
        </row>
        <row r="12">
          <cell r="B12" t="str">
            <v>Certificazione Ambientale</v>
          </cell>
        </row>
        <row r="13">
          <cell r="B13" t="str">
            <v>Promozione e Diffusione Della Cultura Ambientale</v>
          </cell>
        </row>
        <row r="14">
          <cell r="B14" t="str">
            <v>Energie Rinnovabili</v>
          </cell>
        </row>
        <row r="15">
          <cell r="B15" t="str">
            <v>Ambiente e Benessere</v>
          </cell>
        </row>
        <row r="16">
          <cell r="B16" t="str">
            <v>Sviluppo Sostenibile</v>
          </cell>
        </row>
        <row r="17">
          <cell r="B17" t="str">
            <v>Normativa Ambientale</v>
          </cell>
        </row>
        <row r="18">
          <cell r="B18" t="str">
            <v>Laboratori</v>
          </cell>
        </row>
        <row r="19">
          <cell r="B19" t="str">
            <v>Monitoraggio e Controllo ambientale</v>
          </cell>
        </row>
        <row r="20">
          <cell r="B20" t="str">
            <v xml:space="preserve">Sistemi informativi ambientali </v>
          </cell>
        </row>
        <row r="21">
          <cell r="B21" t="str">
            <v>Danno e Emergenze Ambientali</v>
          </cell>
        </row>
        <row r="22">
          <cell r="B22" t="str">
            <v>Altro: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4396-DC77-47ED-AEE1-0202FE6DDD52}">
  <dimension ref="A1:AO74"/>
  <sheetViews>
    <sheetView tabSelected="1" zoomScaleNormal="100" workbookViewId="0">
      <selection activeCell="Z26" sqref="Z26"/>
    </sheetView>
  </sheetViews>
  <sheetFormatPr defaultColWidth="9" defaultRowHeight="14.4" x14ac:dyDescent="0.3"/>
  <cols>
    <col min="1" max="1" width="18.5546875" style="1" customWidth="1"/>
    <col min="2" max="37" width="8.5546875" style="1" customWidth="1"/>
    <col min="38" max="38" width="9.5546875" style="1" customWidth="1"/>
    <col min="39" max="39" width="8.5546875" style="1" customWidth="1"/>
    <col min="40" max="40" width="8.5546875" style="55" customWidth="1"/>
    <col min="41" max="41" width="8.5546875" style="1" customWidth="1"/>
    <col min="42" max="47" width="14.44140625" style="1" customWidth="1"/>
    <col min="48" max="16384" width="9" style="1"/>
  </cols>
  <sheetData>
    <row r="1" spans="1:41" x14ac:dyDescent="0.3">
      <c r="A1" s="15" t="s">
        <v>0</v>
      </c>
      <c r="B1" s="10">
        <v>2017</v>
      </c>
      <c r="C1" s="10">
        <v>2018</v>
      </c>
      <c r="D1" s="10">
        <v>2019</v>
      </c>
      <c r="E1" s="10">
        <v>2020</v>
      </c>
      <c r="F1" s="10">
        <v>2021</v>
      </c>
      <c r="G1" s="10">
        <v>2022</v>
      </c>
      <c r="H1" s="10">
        <v>2023</v>
      </c>
      <c r="I1" s="10">
        <v>2024</v>
      </c>
      <c r="J1" s="10">
        <v>2017</v>
      </c>
      <c r="K1" s="10">
        <v>2018</v>
      </c>
      <c r="L1" s="10">
        <v>2019</v>
      </c>
      <c r="M1" s="10">
        <v>2020</v>
      </c>
      <c r="N1" s="10">
        <v>2021</v>
      </c>
      <c r="O1" s="10">
        <v>2022</v>
      </c>
      <c r="P1" s="10">
        <v>2023</v>
      </c>
      <c r="Q1" s="10">
        <v>2024</v>
      </c>
      <c r="R1" s="10">
        <v>2017</v>
      </c>
      <c r="S1" s="10">
        <v>2018</v>
      </c>
      <c r="T1" s="10">
        <v>2019</v>
      </c>
      <c r="U1" s="10">
        <v>2020</v>
      </c>
      <c r="V1" s="10">
        <v>2021</v>
      </c>
      <c r="W1" s="10">
        <v>2022</v>
      </c>
      <c r="X1" s="10">
        <v>2023</v>
      </c>
      <c r="Y1" s="10">
        <v>2024</v>
      </c>
      <c r="Z1" s="10">
        <v>2017</v>
      </c>
      <c r="AA1" s="10">
        <v>2018</v>
      </c>
      <c r="AB1" s="10">
        <v>2019</v>
      </c>
      <c r="AC1" s="10">
        <v>2020</v>
      </c>
      <c r="AD1" s="10">
        <v>2021</v>
      </c>
      <c r="AE1" s="16">
        <v>2022</v>
      </c>
      <c r="AF1" s="16">
        <v>2023</v>
      </c>
      <c r="AG1" s="16">
        <v>2024</v>
      </c>
      <c r="AH1" s="16">
        <v>2017</v>
      </c>
      <c r="AI1" s="16">
        <v>2018</v>
      </c>
      <c r="AJ1" s="16">
        <v>2019</v>
      </c>
      <c r="AK1" s="16">
        <v>2020</v>
      </c>
      <c r="AL1" s="16">
        <v>2021</v>
      </c>
      <c r="AM1" s="10">
        <v>2022</v>
      </c>
      <c r="AN1" s="10">
        <v>2023</v>
      </c>
      <c r="AO1" s="10">
        <v>2024</v>
      </c>
    </row>
    <row r="2" spans="1:41" x14ac:dyDescent="0.3">
      <c r="A2" s="17"/>
      <c r="B2" s="60" t="s">
        <v>1</v>
      </c>
      <c r="C2" s="61"/>
      <c r="D2" s="61"/>
      <c r="E2" s="61"/>
      <c r="F2" s="61"/>
      <c r="G2" s="61"/>
      <c r="H2" s="61"/>
      <c r="I2" s="62"/>
      <c r="J2" s="60" t="s">
        <v>2</v>
      </c>
      <c r="K2" s="61"/>
      <c r="L2" s="61"/>
      <c r="M2" s="61"/>
      <c r="N2" s="61"/>
      <c r="O2" s="61"/>
      <c r="P2" s="61"/>
      <c r="Q2" s="62"/>
      <c r="R2" s="60" t="s">
        <v>3</v>
      </c>
      <c r="S2" s="61"/>
      <c r="T2" s="61"/>
      <c r="U2" s="61"/>
      <c r="V2" s="61"/>
      <c r="W2" s="61"/>
      <c r="X2" s="61"/>
      <c r="Y2" s="62"/>
      <c r="Z2" s="60" t="s">
        <v>4</v>
      </c>
      <c r="AA2" s="61"/>
      <c r="AB2" s="61"/>
      <c r="AC2" s="61"/>
      <c r="AD2" s="61"/>
      <c r="AE2" s="61"/>
      <c r="AF2" s="61"/>
      <c r="AG2" s="62"/>
      <c r="AH2" s="63" t="s">
        <v>5</v>
      </c>
      <c r="AI2" s="63"/>
      <c r="AJ2" s="63"/>
      <c r="AK2" s="63"/>
      <c r="AL2" s="63"/>
      <c r="AM2" s="63"/>
      <c r="AN2" s="63"/>
      <c r="AO2" s="63"/>
    </row>
    <row r="3" spans="1:41" x14ac:dyDescent="0.3">
      <c r="A3" s="18"/>
      <c r="B3" s="57" t="s">
        <v>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9"/>
    </row>
    <row r="4" spans="1:41" x14ac:dyDescent="0.3">
      <c r="A4" s="56" t="s">
        <v>7</v>
      </c>
      <c r="B4" s="11">
        <v>18</v>
      </c>
      <c r="C4" s="11">
        <v>52</v>
      </c>
      <c r="D4" s="11">
        <v>62</v>
      </c>
      <c r="E4" s="11">
        <v>89</v>
      </c>
      <c r="F4" s="11">
        <v>45</v>
      </c>
      <c r="G4" s="11">
        <v>40</v>
      </c>
      <c r="H4" s="11">
        <v>51</v>
      </c>
      <c r="I4" s="11">
        <v>53</v>
      </c>
      <c r="J4" s="11">
        <v>401</v>
      </c>
      <c r="K4" s="11">
        <v>1095</v>
      </c>
      <c r="L4" s="11">
        <v>923</v>
      </c>
      <c r="M4" s="11">
        <v>1189</v>
      </c>
      <c r="N4" s="11">
        <v>636</v>
      </c>
      <c r="O4" s="11">
        <v>843</v>
      </c>
      <c r="P4" s="11">
        <v>1115</v>
      </c>
      <c r="Q4" s="11">
        <v>1519</v>
      </c>
      <c r="R4" s="11">
        <v>183</v>
      </c>
      <c r="S4" s="11">
        <v>1019</v>
      </c>
      <c r="T4" s="11">
        <v>2179</v>
      </c>
      <c r="U4" s="11">
        <v>713</v>
      </c>
      <c r="V4" s="11">
        <v>806</v>
      </c>
      <c r="W4" s="11">
        <v>392</v>
      </c>
      <c r="X4" s="11">
        <v>804</v>
      </c>
      <c r="Y4" s="11">
        <v>873</v>
      </c>
      <c r="Z4" s="11">
        <f t="shared" ref="Z4:Z25" si="0">AVERAGE(R4/B4)</f>
        <v>10.166666666666666</v>
      </c>
      <c r="AA4" s="11">
        <f t="shared" ref="AA4:AA19" si="1">AVERAGE(S4/C4)</f>
        <v>19.596153846153847</v>
      </c>
      <c r="AB4" s="11">
        <f t="shared" ref="AB4:AB9" si="2">AVERAGE(T4/D4)</f>
        <v>35.145161290322584</v>
      </c>
      <c r="AC4" s="11">
        <f t="shared" ref="AC4:AC25" si="3">U4/E4</f>
        <v>8.0112359550561791</v>
      </c>
      <c r="AD4" s="11">
        <f t="shared" ref="AD4:AD17" si="4">V4/F4</f>
        <v>17.911111111111111</v>
      </c>
      <c r="AE4" s="11">
        <f t="shared" ref="AE4:AE25" si="5">W4/G4</f>
        <v>9.8000000000000007</v>
      </c>
      <c r="AF4" s="11">
        <f t="shared" ref="AF4:AF25" si="6">X4/H4</f>
        <v>15.764705882352942</v>
      </c>
      <c r="AG4" s="11">
        <f>Y4/I4</f>
        <v>16.471698113207548</v>
      </c>
      <c r="AH4" s="25">
        <f t="shared" ref="AH4:AO4" si="7">AVERAGE(J4/B4)</f>
        <v>22.277777777777779</v>
      </c>
      <c r="AI4" s="26">
        <f t="shared" si="7"/>
        <v>21.057692307692307</v>
      </c>
      <c r="AJ4" s="26">
        <f t="shared" si="7"/>
        <v>14.887096774193548</v>
      </c>
      <c r="AK4" s="26">
        <f t="shared" si="7"/>
        <v>13.359550561797754</v>
      </c>
      <c r="AL4" s="26">
        <f t="shared" si="7"/>
        <v>14.133333333333333</v>
      </c>
      <c r="AM4" s="26">
        <f t="shared" si="7"/>
        <v>21.074999999999999</v>
      </c>
      <c r="AN4" s="27">
        <f t="shared" si="7"/>
        <v>21.862745098039216</v>
      </c>
      <c r="AO4" s="27">
        <f t="shared" si="7"/>
        <v>28.660377358490567</v>
      </c>
    </row>
    <row r="5" spans="1:41" x14ac:dyDescent="0.3">
      <c r="A5" s="56" t="s">
        <v>8</v>
      </c>
      <c r="B5" s="11">
        <v>0</v>
      </c>
      <c r="C5" s="11">
        <v>0</v>
      </c>
      <c r="D5" s="11">
        <v>0</v>
      </c>
      <c r="E5" s="11">
        <v>3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22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8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f t="shared" si="3"/>
        <v>2.6666666666666665</v>
      </c>
      <c r="AD5" s="11">
        <v>0</v>
      </c>
      <c r="AE5" s="11">
        <v>0</v>
      </c>
      <c r="AF5" s="11">
        <v>0</v>
      </c>
      <c r="AG5" s="11">
        <v>0</v>
      </c>
      <c r="AH5" s="32">
        <v>0</v>
      </c>
      <c r="AI5" s="22">
        <v>0</v>
      </c>
      <c r="AJ5" s="11">
        <v>0</v>
      </c>
      <c r="AK5" s="27">
        <f>AVERAGE(M5/E5)</f>
        <v>7.333333333333333</v>
      </c>
      <c r="AL5" s="22">
        <v>0</v>
      </c>
      <c r="AM5" s="22">
        <v>0</v>
      </c>
      <c r="AN5" s="11">
        <v>0</v>
      </c>
      <c r="AO5" s="27">
        <v>0</v>
      </c>
    </row>
    <row r="6" spans="1:41" x14ac:dyDescent="0.3">
      <c r="A6" s="56" t="s">
        <v>9</v>
      </c>
      <c r="B6" s="11">
        <v>41</v>
      </c>
      <c r="C6" s="11">
        <v>29</v>
      </c>
      <c r="D6" s="11">
        <v>34</v>
      </c>
      <c r="E6" s="11">
        <v>21</v>
      </c>
      <c r="F6" s="11">
        <v>20</v>
      </c>
      <c r="G6" s="11">
        <v>19</v>
      </c>
      <c r="H6" s="11">
        <v>16</v>
      </c>
      <c r="I6" s="11">
        <v>30</v>
      </c>
      <c r="J6" s="11">
        <v>2134</v>
      </c>
      <c r="K6" s="11">
        <v>1171</v>
      </c>
      <c r="L6" s="11">
        <v>1956</v>
      </c>
      <c r="M6" s="11">
        <v>1403</v>
      </c>
      <c r="N6" s="11">
        <v>1309</v>
      </c>
      <c r="O6" s="11">
        <v>959</v>
      </c>
      <c r="P6" s="11">
        <v>642</v>
      </c>
      <c r="Q6" s="11">
        <v>2136</v>
      </c>
      <c r="R6" s="11">
        <v>448</v>
      </c>
      <c r="S6" s="11">
        <v>195</v>
      </c>
      <c r="T6" s="11">
        <v>419</v>
      </c>
      <c r="U6" s="11">
        <v>104</v>
      </c>
      <c r="V6" s="11">
        <v>330</v>
      </c>
      <c r="W6" s="11">
        <v>296</v>
      </c>
      <c r="X6" s="11">
        <v>96.5</v>
      </c>
      <c r="Y6" s="11">
        <v>169</v>
      </c>
      <c r="Z6" s="11">
        <f t="shared" si="0"/>
        <v>10.926829268292684</v>
      </c>
      <c r="AA6" s="11">
        <f t="shared" si="1"/>
        <v>6.7241379310344831</v>
      </c>
      <c r="AB6" s="11">
        <f t="shared" si="2"/>
        <v>12.323529411764707</v>
      </c>
      <c r="AC6" s="11">
        <f t="shared" si="3"/>
        <v>4.9523809523809526</v>
      </c>
      <c r="AD6" s="11">
        <f t="shared" si="4"/>
        <v>16.5</v>
      </c>
      <c r="AE6" s="11">
        <f t="shared" si="5"/>
        <v>15.578947368421053</v>
      </c>
      <c r="AF6" s="11">
        <f t="shared" si="6"/>
        <v>6.03125</v>
      </c>
      <c r="AG6" s="11">
        <f t="shared" ref="AG6:AG25" si="8">Y6/I6</f>
        <v>5.6333333333333337</v>
      </c>
      <c r="AH6" s="33">
        <f t="shared" ref="AH6" si="9">AVERAGE(J6/B6)</f>
        <v>52.048780487804876</v>
      </c>
      <c r="AI6" s="27">
        <f t="shared" ref="AI6" si="10">AVERAGE(K6/C6)</f>
        <v>40.379310344827587</v>
      </c>
      <c r="AJ6" s="27">
        <f t="shared" ref="AJ6:AJ17" si="11">AVERAGE(L6/D6)</f>
        <v>57.529411764705884</v>
      </c>
      <c r="AK6" s="27">
        <f>AVERAGE(M6/E6)</f>
        <v>66.80952380952381</v>
      </c>
      <c r="AL6" s="27">
        <f>AVERAGE(N6/F6)</f>
        <v>65.45</v>
      </c>
      <c r="AM6" s="27">
        <f>AVERAGE(O6/G6)</f>
        <v>50.473684210526315</v>
      </c>
      <c r="AN6" s="27">
        <f>AVERAGE(P6/H6)</f>
        <v>40.125</v>
      </c>
      <c r="AO6" s="27">
        <f t="shared" ref="AO6:AO25" si="12">AVERAGE(Q6/I6)</f>
        <v>71.2</v>
      </c>
    </row>
    <row r="7" spans="1:41" x14ac:dyDescent="0.3">
      <c r="A7" s="34" t="s">
        <v>10</v>
      </c>
      <c r="B7" s="20">
        <v>2</v>
      </c>
      <c r="C7" s="20">
        <v>3</v>
      </c>
      <c r="D7" s="21">
        <v>1</v>
      </c>
      <c r="E7" s="22">
        <v>0</v>
      </c>
      <c r="F7" s="22">
        <v>15</v>
      </c>
      <c r="G7" s="22">
        <v>0</v>
      </c>
      <c r="H7" s="22">
        <v>1</v>
      </c>
      <c r="I7" s="22">
        <v>6</v>
      </c>
      <c r="J7" s="23">
        <v>74</v>
      </c>
      <c r="K7" s="20">
        <v>34</v>
      </c>
      <c r="L7" s="21">
        <v>18</v>
      </c>
      <c r="M7" s="21">
        <v>0</v>
      </c>
      <c r="N7" s="22">
        <v>23</v>
      </c>
      <c r="O7" s="22">
        <v>0</v>
      </c>
      <c r="P7" s="22">
        <v>31</v>
      </c>
      <c r="Q7" s="22">
        <v>145</v>
      </c>
      <c r="R7" s="23">
        <v>18</v>
      </c>
      <c r="S7" s="20">
        <v>25</v>
      </c>
      <c r="T7" s="21">
        <v>6</v>
      </c>
      <c r="U7" s="21">
        <v>0</v>
      </c>
      <c r="V7" s="21">
        <v>152</v>
      </c>
      <c r="W7" s="22">
        <v>0</v>
      </c>
      <c r="X7" s="21">
        <v>5</v>
      </c>
      <c r="Y7" s="22">
        <v>35.6</v>
      </c>
      <c r="Z7" s="23">
        <f t="shared" si="0"/>
        <v>9</v>
      </c>
      <c r="AA7" s="20">
        <f t="shared" si="1"/>
        <v>8.3333333333333339</v>
      </c>
      <c r="AB7" s="20">
        <f t="shared" si="2"/>
        <v>6</v>
      </c>
      <c r="AC7" s="20">
        <v>0</v>
      </c>
      <c r="AD7" s="20">
        <f t="shared" si="4"/>
        <v>10.133333333333333</v>
      </c>
      <c r="AE7" s="20">
        <v>0</v>
      </c>
      <c r="AF7" s="24">
        <f t="shared" si="6"/>
        <v>5</v>
      </c>
      <c r="AG7" s="11">
        <f t="shared" si="8"/>
        <v>5.9333333333333336</v>
      </c>
      <c r="AH7" s="33">
        <f t="shared" ref="AH7:AH16" si="13">AVERAGE(J7/B7)</f>
        <v>37</v>
      </c>
      <c r="AI7" s="27">
        <f t="shared" ref="AI7" si="14">AVERAGE(K7/C7)</f>
        <v>11.333333333333334</v>
      </c>
      <c r="AJ7" s="27">
        <f t="shared" si="11"/>
        <v>18</v>
      </c>
      <c r="AK7" s="11">
        <v>0</v>
      </c>
      <c r="AL7" s="27">
        <f t="shared" ref="AL7:AL17" si="15">AVERAGE(N7/F7)</f>
        <v>1.5333333333333334</v>
      </c>
      <c r="AM7" s="22">
        <v>0</v>
      </c>
      <c r="AN7" s="27">
        <f t="shared" ref="AN7:AN14" si="16">AVERAGE(P7/H7)</f>
        <v>31</v>
      </c>
      <c r="AO7" s="27">
        <f t="shared" si="12"/>
        <v>24.166666666666668</v>
      </c>
    </row>
    <row r="8" spans="1:41" x14ac:dyDescent="0.3">
      <c r="A8" s="34" t="s">
        <v>11</v>
      </c>
      <c r="B8" s="28">
        <v>1</v>
      </c>
      <c r="C8" s="28">
        <v>4</v>
      </c>
      <c r="D8" s="29">
        <v>3</v>
      </c>
      <c r="E8" s="11">
        <v>4</v>
      </c>
      <c r="F8" s="11">
        <v>4</v>
      </c>
      <c r="G8" s="22">
        <v>3</v>
      </c>
      <c r="H8" s="11">
        <v>3</v>
      </c>
      <c r="I8" s="11">
        <v>1</v>
      </c>
      <c r="J8" s="30">
        <v>24</v>
      </c>
      <c r="K8" s="28" t="s">
        <v>12</v>
      </c>
      <c r="L8" s="29">
        <v>47</v>
      </c>
      <c r="M8" s="29">
        <v>371</v>
      </c>
      <c r="N8" s="11">
        <v>139</v>
      </c>
      <c r="O8" s="22">
        <v>82</v>
      </c>
      <c r="P8" s="11">
        <v>133</v>
      </c>
      <c r="Q8" s="11">
        <v>27</v>
      </c>
      <c r="R8" s="30">
        <v>21</v>
      </c>
      <c r="S8" s="28">
        <v>331</v>
      </c>
      <c r="T8" s="29">
        <v>40</v>
      </c>
      <c r="U8" s="29">
        <v>18</v>
      </c>
      <c r="V8" s="29">
        <v>19</v>
      </c>
      <c r="W8" s="22">
        <v>15</v>
      </c>
      <c r="X8" s="29">
        <v>16</v>
      </c>
      <c r="Y8" s="11">
        <v>22</v>
      </c>
      <c r="Z8" s="23">
        <f t="shared" si="0"/>
        <v>21</v>
      </c>
      <c r="AA8" s="20">
        <f t="shared" si="1"/>
        <v>82.75</v>
      </c>
      <c r="AB8" s="20">
        <f t="shared" si="2"/>
        <v>13.333333333333334</v>
      </c>
      <c r="AC8" s="20">
        <f t="shared" si="3"/>
        <v>4.5</v>
      </c>
      <c r="AD8" s="20">
        <f t="shared" si="4"/>
        <v>4.75</v>
      </c>
      <c r="AE8" s="20">
        <f t="shared" si="5"/>
        <v>5</v>
      </c>
      <c r="AF8" s="24">
        <f t="shared" si="6"/>
        <v>5.333333333333333</v>
      </c>
      <c r="AG8" s="11">
        <f t="shared" si="8"/>
        <v>22</v>
      </c>
      <c r="AH8" s="33">
        <f t="shared" si="13"/>
        <v>24</v>
      </c>
      <c r="AI8" s="22" t="s">
        <v>12</v>
      </c>
      <c r="AJ8" s="27">
        <f t="shared" si="11"/>
        <v>15.666666666666666</v>
      </c>
      <c r="AK8" s="27">
        <f t="shared" ref="AK8:AK20" si="17">AVERAGE(M8/E8)</f>
        <v>92.75</v>
      </c>
      <c r="AL8" s="27">
        <f t="shared" si="15"/>
        <v>34.75</v>
      </c>
      <c r="AM8" s="27">
        <f t="shared" ref="AM8:AM17" si="18">AVERAGE(O8/G8)</f>
        <v>27.333333333333332</v>
      </c>
      <c r="AN8" s="27">
        <f t="shared" si="16"/>
        <v>44.333333333333336</v>
      </c>
      <c r="AO8" s="27">
        <f t="shared" si="12"/>
        <v>27</v>
      </c>
    </row>
    <row r="9" spans="1:41" x14ac:dyDescent="0.3">
      <c r="A9" s="19" t="s">
        <v>13</v>
      </c>
      <c r="B9" s="28">
        <v>15</v>
      </c>
      <c r="C9" s="28">
        <v>15</v>
      </c>
      <c r="D9" s="29">
        <v>31</v>
      </c>
      <c r="E9" s="11">
        <v>16</v>
      </c>
      <c r="F9" s="11">
        <v>22</v>
      </c>
      <c r="G9" s="22">
        <v>12</v>
      </c>
      <c r="H9" s="11">
        <v>20</v>
      </c>
      <c r="I9" s="11">
        <v>39</v>
      </c>
      <c r="J9" s="30">
        <v>880</v>
      </c>
      <c r="K9" s="28">
        <v>376</v>
      </c>
      <c r="L9" s="29">
        <v>1118</v>
      </c>
      <c r="M9" s="29">
        <v>783</v>
      </c>
      <c r="N9" s="11">
        <v>829</v>
      </c>
      <c r="O9" s="22">
        <v>515</v>
      </c>
      <c r="P9" s="11">
        <v>850</v>
      </c>
      <c r="Q9" s="11">
        <v>1579</v>
      </c>
      <c r="R9" s="30">
        <v>81</v>
      </c>
      <c r="S9" s="28">
        <v>114</v>
      </c>
      <c r="T9" s="29">
        <v>242</v>
      </c>
      <c r="U9" s="29">
        <v>129</v>
      </c>
      <c r="V9" s="29">
        <v>142</v>
      </c>
      <c r="W9" s="22">
        <v>107</v>
      </c>
      <c r="X9" s="29">
        <v>183.60000000000002</v>
      </c>
      <c r="Y9" s="11">
        <v>386.04999999999995</v>
      </c>
      <c r="Z9" s="23">
        <f t="shared" si="0"/>
        <v>5.4</v>
      </c>
      <c r="AA9" s="20">
        <f t="shared" si="1"/>
        <v>7.6</v>
      </c>
      <c r="AB9" s="20">
        <f t="shared" si="2"/>
        <v>7.806451612903226</v>
      </c>
      <c r="AC9" s="20">
        <f t="shared" si="3"/>
        <v>8.0625</v>
      </c>
      <c r="AD9" s="20">
        <f t="shared" si="4"/>
        <v>6.4545454545454541</v>
      </c>
      <c r="AE9" s="20">
        <f t="shared" si="5"/>
        <v>8.9166666666666661</v>
      </c>
      <c r="AF9" s="24">
        <f t="shared" si="6"/>
        <v>9.1800000000000015</v>
      </c>
      <c r="AG9" s="11">
        <f t="shared" si="8"/>
        <v>9.8987179487179482</v>
      </c>
      <c r="AH9" s="33">
        <f t="shared" si="13"/>
        <v>58.666666666666664</v>
      </c>
      <c r="AI9" s="27">
        <f t="shared" ref="AI9:AI16" si="19">AVERAGE(K9/C9)</f>
        <v>25.066666666666666</v>
      </c>
      <c r="AJ9" s="27">
        <f t="shared" si="11"/>
        <v>36.064516129032256</v>
      </c>
      <c r="AK9" s="27">
        <f t="shared" si="17"/>
        <v>48.9375</v>
      </c>
      <c r="AL9" s="27">
        <f t="shared" si="15"/>
        <v>37.68181818181818</v>
      </c>
      <c r="AM9" s="27">
        <f t="shared" si="18"/>
        <v>42.916666666666664</v>
      </c>
      <c r="AN9" s="27">
        <f t="shared" si="16"/>
        <v>42.5</v>
      </c>
      <c r="AO9" s="27">
        <f t="shared" si="12"/>
        <v>40.487179487179489</v>
      </c>
    </row>
    <row r="10" spans="1:41" x14ac:dyDescent="0.3">
      <c r="A10" s="19" t="s">
        <v>14</v>
      </c>
      <c r="B10" s="28">
        <v>8</v>
      </c>
      <c r="C10" s="28">
        <v>9</v>
      </c>
      <c r="D10" s="29">
        <v>3</v>
      </c>
      <c r="E10" s="11">
        <v>5</v>
      </c>
      <c r="F10" s="11">
        <v>24</v>
      </c>
      <c r="G10" s="22">
        <v>17</v>
      </c>
      <c r="H10" s="11">
        <v>14</v>
      </c>
      <c r="I10" s="11">
        <v>26</v>
      </c>
      <c r="J10" s="30">
        <v>268</v>
      </c>
      <c r="K10" s="28">
        <v>375</v>
      </c>
      <c r="L10" s="29">
        <v>101</v>
      </c>
      <c r="M10" s="29">
        <v>106</v>
      </c>
      <c r="N10" s="11">
        <v>335</v>
      </c>
      <c r="O10" s="22">
        <v>2512</v>
      </c>
      <c r="P10" s="11">
        <v>702</v>
      </c>
      <c r="Q10" s="11">
        <v>1019</v>
      </c>
      <c r="R10" s="30">
        <v>54</v>
      </c>
      <c r="S10" s="28">
        <v>81</v>
      </c>
      <c r="T10" s="29">
        <v>38</v>
      </c>
      <c r="U10" s="29">
        <v>93</v>
      </c>
      <c r="V10" s="29">
        <v>60</v>
      </c>
      <c r="W10" s="22">
        <v>37</v>
      </c>
      <c r="X10" s="29">
        <v>34</v>
      </c>
      <c r="Y10" s="11">
        <v>119</v>
      </c>
      <c r="Z10" s="23">
        <f t="shared" si="0"/>
        <v>6.75</v>
      </c>
      <c r="AA10" s="20">
        <f t="shared" si="1"/>
        <v>9</v>
      </c>
      <c r="AB10" s="20">
        <f t="shared" ref="AB10:AB17" si="20">AVERAGE(T10/D10)</f>
        <v>12.666666666666666</v>
      </c>
      <c r="AC10" s="20">
        <f t="shared" si="3"/>
        <v>18.600000000000001</v>
      </c>
      <c r="AD10" s="20">
        <f t="shared" si="4"/>
        <v>2.5</v>
      </c>
      <c r="AE10" s="20">
        <f t="shared" si="5"/>
        <v>2.1764705882352939</v>
      </c>
      <c r="AF10" s="24">
        <f t="shared" si="6"/>
        <v>2.4285714285714284</v>
      </c>
      <c r="AG10" s="11">
        <f t="shared" si="8"/>
        <v>4.5769230769230766</v>
      </c>
      <c r="AH10" s="33">
        <f t="shared" si="13"/>
        <v>33.5</v>
      </c>
      <c r="AI10" s="27">
        <f t="shared" si="19"/>
        <v>41.666666666666664</v>
      </c>
      <c r="AJ10" s="27">
        <f t="shared" si="11"/>
        <v>33.666666666666664</v>
      </c>
      <c r="AK10" s="27">
        <f t="shared" si="17"/>
        <v>21.2</v>
      </c>
      <c r="AL10" s="27">
        <f t="shared" si="15"/>
        <v>13.958333333333334</v>
      </c>
      <c r="AM10" s="27">
        <f t="shared" si="18"/>
        <v>147.76470588235293</v>
      </c>
      <c r="AN10" s="27">
        <f t="shared" si="16"/>
        <v>50.142857142857146</v>
      </c>
      <c r="AO10" s="27">
        <f t="shared" si="12"/>
        <v>39.192307692307693</v>
      </c>
    </row>
    <row r="11" spans="1:41" x14ac:dyDescent="0.3">
      <c r="A11" s="19" t="s">
        <v>15</v>
      </c>
      <c r="B11" s="28">
        <v>3</v>
      </c>
      <c r="C11" s="28">
        <v>10</v>
      </c>
      <c r="D11" s="29">
        <v>6</v>
      </c>
      <c r="E11" s="11">
        <v>11</v>
      </c>
      <c r="F11" s="11">
        <v>9</v>
      </c>
      <c r="G11" s="22">
        <v>14</v>
      </c>
      <c r="H11" s="11">
        <v>9</v>
      </c>
      <c r="I11" s="11">
        <v>11</v>
      </c>
      <c r="J11" s="30">
        <v>104</v>
      </c>
      <c r="K11" s="28">
        <v>768</v>
      </c>
      <c r="L11" s="29">
        <v>128</v>
      </c>
      <c r="M11" s="29">
        <v>220</v>
      </c>
      <c r="N11" s="11">
        <v>228</v>
      </c>
      <c r="O11" s="22">
        <v>220</v>
      </c>
      <c r="P11" s="11">
        <v>223</v>
      </c>
      <c r="Q11" s="11">
        <v>341</v>
      </c>
      <c r="R11" s="30">
        <v>88</v>
      </c>
      <c r="S11" s="28">
        <v>322</v>
      </c>
      <c r="T11" s="29">
        <v>130</v>
      </c>
      <c r="U11" s="29">
        <v>160</v>
      </c>
      <c r="V11" s="29">
        <v>135</v>
      </c>
      <c r="W11" s="22">
        <v>242</v>
      </c>
      <c r="X11" s="29">
        <v>90</v>
      </c>
      <c r="Y11" s="11">
        <v>126</v>
      </c>
      <c r="Z11" s="23">
        <f t="shared" si="0"/>
        <v>29.333333333333332</v>
      </c>
      <c r="AA11" s="20">
        <f t="shared" si="1"/>
        <v>32.200000000000003</v>
      </c>
      <c r="AB11" s="20">
        <f t="shared" si="20"/>
        <v>21.666666666666668</v>
      </c>
      <c r="AC11" s="20">
        <f t="shared" si="3"/>
        <v>14.545454545454545</v>
      </c>
      <c r="AD11" s="20">
        <f t="shared" si="4"/>
        <v>15</v>
      </c>
      <c r="AE11" s="20">
        <f t="shared" si="5"/>
        <v>17.285714285714285</v>
      </c>
      <c r="AF11" s="24">
        <f t="shared" si="6"/>
        <v>10</v>
      </c>
      <c r="AG11" s="11">
        <f t="shared" si="8"/>
        <v>11.454545454545455</v>
      </c>
      <c r="AH11" s="33">
        <f t="shared" si="13"/>
        <v>34.666666666666664</v>
      </c>
      <c r="AI11" s="27">
        <f t="shared" si="19"/>
        <v>76.8</v>
      </c>
      <c r="AJ11" s="27">
        <f t="shared" si="11"/>
        <v>21.333333333333332</v>
      </c>
      <c r="AK11" s="27">
        <f t="shared" si="17"/>
        <v>20</v>
      </c>
      <c r="AL11" s="27">
        <f t="shared" si="15"/>
        <v>25.333333333333332</v>
      </c>
      <c r="AM11" s="27">
        <f t="shared" si="18"/>
        <v>15.714285714285714</v>
      </c>
      <c r="AN11" s="27">
        <f t="shared" si="16"/>
        <v>24.777777777777779</v>
      </c>
      <c r="AO11" s="27">
        <f t="shared" si="12"/>
        <v>31</v>
      </c>
    </row>
    <row r="12" spans="1:41" x14ac:dyDescent="0.3">
      <c r="A12" s="19" t="s">
        <v>16</v>
      </c>
      <c r="B12" s="28">
        <v>13</v>
      </c>
      <c r="C12" s="28">
        <v>433</v>
      </c>
      <c r="D12" s="29">
        <v>110</v>
      </c>
      <c r="E12" s="11">
        <v>102</v>
      </c>
      <c r="F12" s="11">
        <v>393</v>
      </c>
      <c r="G12" s="22">
        <v>5</v>
      </c>
      <c r="H12" s="11">
        <v>4</v>
      </c>
      <c r="I12" s="11">
        <v>24</v>
      </c>
      <c r="J12" s="30">
        <v>579</v>
      </c>
      <c r="K12" s="28">
        <v>3289</v>
      </c>
      <c r="L12" s="29">
        <v>3094</v>
      </c>
      <c r="M12" s="29">
        <v>2278</v>
      </c>
      <c r="N12" s="11">
        <v>2010</v>
      </c>
      <c r="O12" s="22">
        <v>3067</v>
      </c>
      <c r="P12" s="11">
        <v>2608</v>
      </c>
      <c r="Q12" s="11">
        <v>3147</v>
      </c>
      <c r="R12" s="30">
        <v>232</v>
      </c>
      <c r="S12" s="28">
        <v>2595</v>
      </c>
      <c r="T12" s="29">
        <v>3265</v>
      </c>
      <c r="U12" s="29">
        <v>2390</v>
      </c>
      <c r="V12" s="29">
        <v>8275</v>
      </c>
      <c r="W12" s="22">
        <v>11398</v>
      </c>
      <c r="X12" s="29">
        <v>9401</v>
      </c>
      <c r="Y12" s="11">
        <v>12394</v>
      </c>
      <c r="Z12" s="23">
        <f t="shared" si="0"/>
        <v>17.846153846153847</v>
      </c>
      <c r="AA12" s="20">
        <f t="shared" si="1"/>
        <v>5.9930715935334877</v>
      </c>
      <c r="AB12" s="20">
        <f t="shared" si="20"/>
        <v>29.681818181818183</v>
      </c>
      <c r="AC12" s="20">
        <f t="shared" si="3"/>
        <v>23.431372549019606</v>
      </c>
      <c r="AD12" s="20">
        <f t="shared" si="4"/>
        <v>21.055979643765902</v>
      </c>
      <c r="AE12" s="20">
        <f t="shared" si="5"/>
        <v>2279.6</v>
      </c>
      <c r="AF12" s="24">
        <f t="shared" si="6"/>
        <v>2350.25</v>
      </c>
      <c r="AG12" s="11">
        <f t="shared" si="8"/>
        <v>516.41666666666663</v>
      </c>
      <c r="AH12" s="33">
        <f t="shared" si="13"/>
        <v>44.53846153846154</v>
      </c>
      <c r="AI12" s="27">
        <f t="shared" si="19"/>
        <v>7.5958429561200926</v>
      </c>
      <c r="AJ12" s="27">
        <f t="shared" si="11"/>
        <v>28.127272727272729</v>
      </c>
      <c r="AK12" s="27">
        <f t="shared" si="17"/>
        <v>22.333333333333332</v>
      </c>
      <c r="AL12" s="27">
        <f t="shared" si="15"/>
        <v>5.114503816793893</v>
      </c>
      <c r="AM12" s="27">
        <f t="shared" si="18"/>
        <v>613.4</v>
      </c>
      <c r="AN12" s="27">
        <f t="shared" si="16"/>
        <v>652</v>
      </c>
      <c r="AO12" s="27">
        <f t="shared" si="12"/>
        <v>131.125</v>
      </c>
    </row>
    <row r="13" spans="1:41" x14ac:dyDescent="0.3">
      <c r="A13" s="19" t="s">
        <v>17</v>
      </c>
      <c r="B13" s="28">
        <v>27</v>
      </c>
      <c r="C13" s="28">
        <v>20</v>
      </c>
      <c r="D13" s="29">
        <v>34</v>
      </c>
      <c r="E13" s="11">
        <v>14</v>
      </c>
      <c r="F13" s="11">
        <v>23</v>
      </c>
      <c r="G13" s="22">
        <v>13</v>
      </c>
      <c r="H13" s="11">
        <v>20</v>
      </c>
      <c r="I13" s="11">
        <v>16</v>
      </c>
      <c r="J13" s="30">
        <v>657</v>
      </c>
      <c r="K13" s="28">
        <v>509</v>
      </c>
      <c r="L13" s="29">
        <v>859</v>
      </c>
      <c r="M13" s="29">
        <v>274</v>
      </c>
      <c r="N13" s="11">
        <v>561</v>
      </c>
      <c r="O13" s="22">
        <v>906</v>
      </c>
      <c r="P13" s="11">
        <v>930</v>
      </c>
      <c r="Q13" s="11">
        <v>242</v>
      </c>
      <c r="R13" s="30">
        <v>353</v>
      </c>
      <c r="S13" s="28">
        <v>254</v>
      </c>
      <c r="T13" s="29">
        <v>362</v>
      </c>
      <c r="U13" s="29">
        <v>310</v>
      </c>
      <c r="V13" s="29">
        <v>196</v>
      </c>
      <c r="W13" s="22">
        <v>99</v>
      </c>
      <c r="X13" s="29">
        <v>115</v>
      </c>
      <c r="Y13" s="11">
        <v>123.5</v>
      </c>
      <c r="Z13" s="23">
        <f t="shared" si="0"/>
        <v>13.074074074074074</v>
      </c>
      <c r="AA13" s="20">
        <f t="shared" si="1"/>
        <v>12.7</v>
      </c>
      <c r="AB13" s="20">
        <f t="shared" si="20"/>
        <v>10.647058823529411</v>
      </c>
      <c r="AC13" s="20">
        <f t="shared" si="3"/>
        <v>22.142857142857142</v>
      </c>
      <c r="AD13" s="20">
        <f t="shared" si="4"/>
        <v>8.5217391304347831</v>
      </c>
      <c r="AE13" s="20">
        <f t="shared" si="5"/>
        <v>7.615384615384615</v>
      </c>
      <c r="AF13" s="24">
        <f t="shared" si="6"/>
        <v>5.75</v>
      </c>
      <c r="AG13" s="11">
        <f t="shared" si="8"/>
        <v>7.71875</v>
      </c>
      <c r="AH13" s="33">
        <f t="shared" si="13"/>
        <v>24.333333333333332</v>
      </c>
      <c r="AI13" s="27">
        <f t="shared" si="19"/>
        <v>25.45</v>
      </c>
      <c r="AJ13" s="27">
        <f t="shared" si="11"/>
        <v>25.264705882352942</v>
      </c>
      <c r="AK13" s="27">
        <f t="shared" si="17"/>
        <v>19.571428571428573</v>
      </c>
      <c r="AL13" s="27">
        <f t="shared" si="15"/>
        <v>24.391304347826086</v>
      </c>
      <c r="AM13" s="27">
        <f t="shared" si="18"/>
        <v>69.692307692307693</v>
      </c>
      <c r="AN13" s="27">
        <f t="shared" si="16"/>
        <v>46.5</v>
      </c>
      <c r="AO13" s="27">
        <f t="shared" si="12"/>
        <v>15.125</v>
      </c>
    </row>
    <row r="14" spans="1:41" x14ac:dyDescent="0.3">
      <c r="A14" s="19" t="s">
        <v>18</v>
      </c>
      <c r="B14" s="28">
        <v>5</v>
      </c>
      <c r="C14" s="28">
        <v>11</v>
      </c>
      <c r="D14" s="29">
        <v>3</v>
      </c>
      <c r="E14" s="11">
        <v>2</v>
      </c>
      <c r="F14" s="11">
        <v>4</v>
      </c>
      <c r="G14" s="22">
        <v>5</v>
      </c>
      <c r="H14" s="11">
        <v>11</v>
      </c>
      <c r="I14" s="11">
        <v>17</v>
      </c>
      <c r="J14" s="30">
        <v>261</v>
      </c>
      <c r="K14" s="28">
        <v>244</v>
      </c>
      <c r="L14" s="29">
        <v>157</v>
      </c>
      <c r="M14" s="29">
        <v>307</v>
      </c>
      <c r="N14" s="11">
        <v>435</v>
      </c>
      <c r="O14" s="22">
        <v>690</v>
      </c>
      <c r="P14" s="11">
        <v>818</v>
      </c>
      <c r="Q14" s="11">
        <v>821</v>
      </c>
      <c r="R14" s="30">
        <v>80</v>
      </c>
      <c r="S14" s="28">
        <v>66</v>
      </c>
      <c r="T14" s="29">
        <v>12</v>
      </c>
      <c r="U14" s="29">
        <v>18</v>
      </c>
      <c r="V14" s="29">
        <v>25</v>
      </c>
      <c r="W14" s="22">
        <v>28</v>
      </c>
      <c r="X14" s="29">
        <v>37</v>
      </c>
      <c r="Y14" s="11">
        <v>88.3</v>
      </c>
      <c r="Z14" s="23">
        <f t="shared" si="0"/>
        <v>16</v>
      </c>
      <c r="AA14" s="20">
        <f t="shared" si="1"/>
        <v>6</v>
      </c>
      <c r="AB14" s="20">
        <f t="shared" si="20"/>
        <v>4</v>
      </c>
      <c r="AC14" s="20">
        <f t="shared" si="3"/>
        <v>9</v>
      </c>
      <c r="AD14" s="20">
        <f t="shared" si="4"/>
        <v>6.25</v>
      </c>
      <c r="AE14" s="20">
        <f t="shared" si="5"/>
        <v>5.6</v>
      </c>
      <c r="AF14" s="24">
        <f t="shared" si="6"/>
        <v>3.3636363636363638</v>
      </c>
      <c r="AG14" s="11">
        <f t="shared" si="8"/>
        <v>5.1941176470588237</v>
      </c>
      <c r="AH14" s="33">
        <f t="shared" si="13"/>
        <v>52.2</v>
      </c>
      <c r="AI14" s="27">
        <f t="shared" si="19"/>
        <v>22.181818181818183</v>
      </c>
      <c r="AJ14" s="27">
        <f t="shared" si="11"/>
        <v>52.333333333333336</v>
      </c>
      <c r="AK14" s="27">
        <f t="shared" si="17"/>
        <v>153.5</v>
      </c>
      <c r="AL14" s="27">
        <f t="shared" si="15"/>
        <v>108.75</v>
      </c>
      <c r="AM14" s="27">
        <f t="shared" si="18"/>
        <v>138</v>
      </c>
      <c r="AN14" s="27">
        <f t="shared" si="16"/>
        <v>74.36363636363636</v>
      </c>
      <c r="AO14" s="27">
        <f t="shared" si="12"/>
        <v>48.294117647058826</v>
      </c>
    </row>
    <row r="15" spans="1:41" x14ac:dyDescent="0.3">
      <c r="A15" s="19" t="s">
        <v>19</v>
      </c>
      <c r="B15" s="28">
        <v>0</v>
      </c>
      <c r="C15" s="28">
        <v>2</v>
      </c>
      <c r="D15" s="29">
        <v>5</v>
      </c>
      <c r="E15" s="11">
        <v>6</v>
      </c>
      <c r="F15" s="11">
        <v>4</v>
      </c>
      <c r="G15" s="22">
        <v>2</v>
      </c>
      <c r="H15" s="11" t="s">
        <v>12</v>
      </c>
      <c r="I15" s="11">
        <v>10</v>
      </c>
      <c r="J15" s="30">
        <v>0</v>
      </c>
      <c r="K15" s="28">
        <v>148</v>
      </c>
      <c r="L15" s="29">
        <v>545</v>
      </c>
      <c r="M15" s="29">
        <v>595</v>
      </c>
      <c r="N15" s="11">
        <v>185</v>
      </c>
      <c r="O15" s="22">
        <v>80</v>
      </c>
      <c r="P15" s="11" t="s">
        <v>12</v>
      </c>
      <c r="Q15" s="11">
        <v>251</v>
      </c>
      <c r="R15" s="30">
        <v>0</v>
      </c>
      <c r="S15" s="28">
        <v>60</v>
      </c>
      <c r="T15" s="29">
        <v>28</v>
      </c>
      <c r="U15" s="29">
        <v>32</v>
      </c>
      <c r="V15" s="29">
        <v>74</v>
      </c>
      <c r="W15" s="22">
        <v>16</v>
      </c>
      <c r="X15" s="29" t="s">
        <v>12</v>
      </c>
      <c r="Y15" s="11">
        <v>44.5</v>
      </c>
      <c r="Z15" s="31">
        <v>0</v>
      </c>
      <c r="AA15" s="20">
        <f t="shared" si="1"/>
        <v>30</v>
      </c>
      <c r="AB15" s="20">
        <f t="shared" si="20"/>
        <v>5.6</v>
      </c>
      <c r="AC15" s="20">
        <f t="shared" si="3"/>
        <v>5.333333333333333</v>
      </c>
      <c r="AD15" s="20">
        <f t="shared" si="4"/>
        <v>18.5</v>
      </c>
      <c r="AE15" s="20">
        <f t="shared" si="5"/>
        <v>8</v>
      </c>
      <c r="AF15" s="35" t="s">
        <v>12</v>
      </c>
      <c r="AG15" s="11">
        <f t="shared" si="8"/>
        <v>4.45</v>
      </c>
      <c r="AH15" s="31">
        <v>0</v>
      </c>
      <c r="AI15" s="27">
        <f t="shared" si="19"/>
        <v>74</v>
      </c>
      <c r="AJ15" s="27">
        <f t="shared" si="11"/>
        <v>109</v>
      </c>
      <c r="AK15" s="27">
        <f t="shared" si="17"/>
        <v>99.166666666666671</v>
      </c>
      <c r="AL15" s="27">
        <f t="shared" si="15"/>
        <v>46.25</v>
      </c>
      <c r="AM15" s="27">
        <f t="shared" si="18"/>
        <v>40</v>
      </c>
      <c r="AN15" s="27" t="s">
        <v>12</v>
      </c>
      <c r="AO15" s="27">
        <f t="shared" si="12"/>
        <v>25.1</v>
      </c>
    </row>
    <row r="16" spans="1:41" x14ac:dyDescent="0.3">
      <c r="A16" s="19" t="s">
        <v>20</v>
      </c>
      <c r="B16" s="28">
        <v>1</v>
      </c>
      <c r="C16" s="28">
        <v>5</v>
      </c>
      <c r="D16" s="29">
        <v>6</v>
      </c>
      <c r="E16" s="11">
        <v>2</v>
      </c>
      <c r="F16" s="11">
        <v>1</v>
      </c>
      <c r="G16" s="22">
        <v>2</v>
      </c>
      <c r="H16" s="11">
        <v>1</v>
      </c>
      <c r="I16" s="11">
        <v>3</v>
      </c>
      <c r="J16" s="30">
        <v>13</v>
      </c>
      <c r="K16" s="28">
        <v>116</v>
      </c>
      <c r="L16" s="29">
        <v>107</v>
      </c>
      <c r="M16" s="29">
        <v>53</v>
      </c>
      <c r="N16" s="11">
        <v>35</v>
      </c>
      <c r="O16" s="22">
        <v>138</v>
      </c>
      <c r="P16" s="11">
        <v>54</v>
      </c>
      <c r="Q16" s="11">
        <v>164</v>
      </c>
      <c r="R16" s="30">
        <v>4</v>
      </c>
      <c r="S16" s="28">
        <v>71</v>
      </c>
      <c r="T16" s="29">
        <v>151</v>
      </c>
      <c r="U16" s="29">
        <v>73</v>
      </c>
      <c r="V16" s="29">
        <v>6</v>
      </c>
      <c r="W16" s="22">
        <v>7</v>
      </c>
      <c r="X16" s="29">
        <v>4.5</v>
      </c>
      <c r="Y16" s="11">
        <v>52</v>
      </c>
      <c r="Z16" s="23">
        <f t="shared" si="0"/>
        <v>4</v>
      </c>
      <c r="AA16" s="20">
        <f t="shared" si="1"/>
        <v>14.2</v>
      </c>
      <c r="AB16" s="20">
        <f t="shared" si="20"/>
        <v>25.166666666666668</v>
      </c>
      <c r="AC16" s="20">
        <f t="shared" si="3"/>
        <v>36.5</v>
      </c>
      <c r="AD16" s="20">
        <f t="shared" si="4"/>
        <v>6</v>
      </c>
      <c r="AE16" s="20">
        <f t="shared" si="5"/>
        <v>3.5</v>
      </c>
      <c r="AF16" s="24">
        <f t="shared" si="6"/>
        <v>4.5</v>
      </c>
      <c r="AG16" s="11">
        <f t="shared" si="8"/>
        <v>17.333333333333332</v>
      </c>
      <c r="AH16" s="33">
        <f t="shared" si="13"/>
        <v>13</v>
      </c>
      <c r="AI16" s="27">
        <f t="shared" si="19"/>
        <v>23.2</v>
      </c>
      <c r="AJ16" s="27">
        <f t="shared" si="11"/>
        <v>17.833333333333332</v>
      </c>
      <c r="AK16" s="27">
        <f t="shared" si="17"/>
        <v>26.5</v>
      </c>
      <c r="AL16" s="27">
        <f t="shared" si="15"/>
        <v>35</v>
      </c>
      <c r="AM16" s="27">
        <f t="shared" si="18"/>
        <v>69</v>
      </c>
      <c r="AN16" s="27">
        <f>AVERAGE(P16/H16)</f>
        <v>54</v>
      </c>
      <c r="AO16" s="27">
        <f t="shared" si="12"/>
        <v>54.666666666666664</v>
      </c>
    </row>
    <row r="17" spans="1:41" x14ac:dyDescent="0.3">
      <c r="A17" s="19" t="s">
        <v>21</v>
      </c>
      <c r="B17" s="28">
        <v>5</v>
      </c>
      <c r="C17" s="28">
        <v>7</v>
      </c>
      <c r="D17" s="29">
        <v>7</v>
      </c>
      <c r="E17" s="11">
        <v>6</v>
      </c>
      <c r="F17" s="11">
        <v>4</v>
      </c>
      <c r="G17" s="22">
        <v>4</v>
      </c>
      <c r="H17" s="11">
        <v>5</v>
      </c>
      <c r="I17" s="11">
        <v>5</v>
      </c>
      <c r="J17" s="30">
        <v>146</v>
      </c>
      <c r="K17" s="28">
        <v>349</v>
      </c>
      <c r="L17" s="29">
        <v>273</v>
      </c>
      <c r="M17" s="29">
        <v>213</v>
      </c>
      <c r="N17" s="11">
        <v>150</v>
      </c>
      <c r="O17" s="22">
        <v>150</v>
      </c>
      <c r="P17" s="11">
        <v>375</v>
      </c>
      <c r="Q17" s="11">
        <v>458</v>
      </c>
      <c r="R17" s="30">
        <v>96</v>
      </c>
      <c r="S17" s="28">
        <v>128</v>
      </c>
      <c r="T17" s="29">
        <v>108</v>
      </c>
      <c r="U17" s="29">
        <v>48</v>
      </c>
      <c r="V17" s="29">
        <v>52</v>
      </c>
      <c r="W17" s="22">
        <v>52</v>
      </c>
      <c r="X17" s="29">
        <v>56</v>
      </c>
      <c r="Y17" s="11">
        <v>73</v>
      </c>
      <c r="Z17" s="23">
        <f t="shared" si="0"/>
        <v>19.2</v>
      </c>
      <c r="AA17" s="20">
        <f t="shared" si="1"/>
        <v>18.285714285714285</v>
      </c>
      <c r="AB17" s="20">
        <f t="shared" si="20"/>
        <v>15.428571428571429</v>
      </c>
      <c r="AC17" s="20">
        <f t="shared" si="3"/>
        <v>8</v>
      </c>
      <c r="AD17" s="20">
        <f t="shared" si="4"/>
        <v>13</v>
      </c>
      <c r="AE17" s="20">
        <f t="shared" si="5"/>
        <v>13</v>
      </c>
      <c r="AF17" s="24">
        <f t="shared" si="6"/>
        <v>11.2</v>
      </c>
      <c r="AG17" s="11">
        <f t="shared" si="8"/>
        <v>14.6</v>
      </c>
      <c r="AH17" s="33">
        <f t="shared" ref="AH17" si="21">AVERAGE(J17/B17)</f>
        <v>29.2</v>
      </c>
      <c r="AI17" s="27">
        <f t="shared" ref="AI17" si="22">AVERAGE(K17/C17)</f>
        <v>49.857142857142854</v>
      </c>
      <c r="AJ17" s="27">
        <f t="shared" si="11"/>
        <v>39</v>
      </c>
      <c r="AK17" s="27">
        <f t="shared" si="17"/>
        <v>35.5</v>
      </c>
      <c r="AL17" s="27">
        <f t="shared" si="15"/>
        <v>37.5</v>
      </c>
      <c r="AM17" s="27">
        <f t="shared" si="18"/>
        <v>37.5</v>
      </c>
      <c r="AN17" s="27">
        <f>AVERAGE(P17/H17)</f>
        <v>75</v>
      </c>
      <c r="AO17" s="27">
        <f t="shared" si="12"/>
        <v>91.6</v>
      </c>
    </row>
    <row r="18" spans="1:41" x14ac:dyDescent="0.3">
      <c r="A18" s="19" t="s">
        <v>22</v>
      </c>
      <c r="B18" s="28">
        <v>0</v>
      </c>
      <c r="C18" s="28" t="s">
        <v>12</v>
      </c>
      <c r="D18" s="35" t="s">
        <v>12</v>
      </c>
      <c r="E18" s="11">
        <v>4</v>
      </c>
      <c r="F18" s="11">
        <v>0</v>
      </c>
      <c r="G18" s="22">
        <v>0</v>
      </c>
      <c r="H18" s="11">
        <v>0</v>
      </c>
      <c r="I18" s="11">
        <v>1</v>
      </c>
      <c r="J18" s="30" t="s">
        <v>12</v>
      </c>
      <c r="K18" s="28" t="s">
        <v>12</v>
      </c>
      <c r="L18" s="29" t="s">
        <v>12</v>
      </c>
      <c r="M18" s="29">
        <v>88</v>
      </c>
      <c r="N18" s="11">
        <v>0</v>
      </c>
      <c r="O18" s="22">
        <v>0</v>
      </c>
      <c r="P18" s="11">
        <v>0</v>
      </c>
      <c r="Q18" s="11">
        <v>40</v>
      </c>
      <c r="R18" s="30">
        <v>0</v>
      </c>
      <c r="S18" s="28" t="s">
        <v>12</v>
      </c>
      <c r="T18" s="29" t="s">
        <v>12</v>
      </c>
      <c r="U18" s="29">
        <v>194</v>
      </c>
      <c r="V18" s="29">
        <v>0</v>
      </c>
      <c r="W18" s="22">
        <v>0</v>
      </c>
      <c r="X18" s="29">
        <v>0</v>
      </c>
      <c r="Y18" s="11">
        <v>20</v>
      </c>
      <c r="Z18" s="31">
        <v>0</v>
      </c>
      <c r="AA18" s="11" t="s">
        <v>12</v>
      </c>
      <c r="AB18" s="28" t="s">
        <v>12</v>
      </c>
      <c r="AC18" s="20">
        <f t="shared" si="3"/>
        <v>48.5</v>
      </c>
      <c r="AD18" s="11">
        <v>0</v>
      </c>
      <c r="AE18" s="28" t="s">
        <v>12</v>
      </c>
      <c r="AF18" s="35">
        <v>0</v>
      </c>
      <c r="AG18" s="11">
        <f t="shared" si="8"/>
        <v>20</v>
      </c>
      <c r="AH18" s="30">
        <v>0</v>
      </c>
      <c r="AI18" s="35" t="s">
        <v>12</v>
      </c>
      <c r="AJ18" s="11" t="s">
        <v>12</v>
      </c>
      <c r="AK18" s="27">
        <f t="shared" si="17"/>
        <v>22</v>
      </c>
      <c r="AL18" s="11">
        <v>0</v>
      </c>
      <c r="AM18" s="22" t="s">
        <v>12</v>
      </c>
      <c r="AN18" s="11">
        <v>0</v>
      </c>
      <c r="AO18" s="27">
        <f t="shared" si="12"/>
        <v>40</v>
      </c>
    </row>
    <row r="19" spans="1:41" x14ac:dyDescent="0.3">
      <c r="A19" s="19" t="s">
        <v>23</v>
      </c>
      <c r="B19" s="28">
        <v>4</v>
      </c>
      <c r="C19" s="28">
        <v>8</v>
      </c>
      <c r="D19" s="29">
        <v>9</v>
      </c>
      <c r="E19" s="11">
        <v>4</v>
      </c>
      <c r="F19" s="11">
        <v>5</v>
      </c>
      <c r="G19" s="22">
        <v>3</v>
      </c>
      <c r="H19" s="11">
        <v>6</v>
      </c>
      <c r="I19" s="11">
        <v>6</v>
      </c>
      <c r="J19" s="30">
        <v>71</v>
      </c>
      <c r="K19" s="28">
        <v>104</v>
      </c>
      <c r="L19" s="29">
        <v>142</v>
      </c>
      <c r="M19" s="29">
        <v>77</v>
      </c>
      <c r="N19" s="11">
        <v>151</v>
      </c>
      <c r="O19" s="22">
        <v>82</v>
      </c>
      <c r="P19" s="11">
        <v>220</v>
      </c>
      <c r="Q19" s="11">
        <v>237</v>
      </c>
      <c r="R19" s="30">
        <v>39</v>
      </c>
      <c r="S19" s="28">
        <v>70</v>
      </c>
      <c r="T19" s="29">
        <v>110</v>
      </c>
      <c r="U19" s="29">
        <v>74</v>
      </c>
      <c r="V19" s="29">
        <v>57</v>
      </c>
      <c r="W19" s="22">
        <v>47</v>
      </c>
      <c r="X19" s="29">
        <v>72</v>
      </c>
      <c r="Y19" s="11">
        <v>69.599999999999994</v>
      </c>
      <c r="Z19" s="23">
        <f t="shared" si="0"/>
        <v>9.75</v>
      </c>
      <c r="AA19" s="20">
        <f t="shared" si="1"/>
        <v>8.75</v>
      </c>
      <c r="AB19" s="20">
        <f t="shared" ref="AB19:AB22" si="23">AVERAGE(T19/D19)</f>
        <v>12.222222222222221</v>
      </c>
      <c r="AC19" s="20">
        <f t="shared" si="3"/>
        <v>18.5</v>
      </c>
      <c r="AD19" s="20">
        <f t="shared" ref="AD19:AD25" si="24">V19/F19</f>
        <v>11.4</v>
      </c>
      <c r="AE19" s="20">
        <f t="shared" si="5"/>
        <v>15.666666666666666</v>
      </c>
      <c r="AF19" s="24">
        <f t="shared" si="6"/>
        <v>12</v>
      </c>
      <c r="AG19" s="11">
        <f t="shared" si="8"/>
        <v>11.6</v>
      </c>
      <c r="AH19" s="33">
        <f t="shared" ref="AH19:AH21" si="25">AVERAGE(J19/B19)</f>
        <v>17.75</v>
      </c>
      <c r="AI19" s="35">
        <v>13</v>
      </c>
      <c r="AJ19" s="27">
        <f>AVERAGE(L19/D19)</f>
        <v>15.777777777777779</v>
      </c>
      <c r="AK19" s="27">
        <f t="shared" si="17"/>
        <v>19.25</v>
      </c>
      <c r="AL19" s="27">
        <f t="shared" ref="AL19:AN20" si="26">AVERAGE(N19/F19)</f>
        <v>30.2</v>
      </c>
      <c r="AM19" s="27">
        <f t="shared" si="26"/>
        <v>27.333333333333332</v>
      </c>
      <c r="AN19" s="27">
        <f t="shared" si="26"/>
        <v>36.666666666666664</v>
      </c>
      <c r="AO19" s="27">
        <f t="shared" si="12"/>
        <v>39.5</v>
      </c>
    </row>
    <row r="20" spans="1:41" x14ac:dyDescent="0.3">
      <c r="A20" s="19" t="s">
        <v>24</v>
      </c>
      <c r="B20" s="28">
        <v>6</v>
      </c>
      <c r="C20" s="28" t="s">
        <v>12</v>
      </c>
      <c r="D20" s="29">
        <v>16</v>
      </c>
      <c r="E20" s="11">
        <v>8</v>
      </c>
      <c r="F20" s="11">
        <v>15</v>
      </c>
      <c r="G20" s="22">
        <v>12</v>
      </c>
      <c r="H20" s="11">
        <v>15</v>
      </c>
      <c r="I20" s="11">
        <v>15</v>
      </c>
      <c r="J20" s="30">
        <v>141</v>
      </c>
      <c r="K20" s="28" t="s">
        <v>12</v>
      </c>
      <c r="L20" s="29">
        <v>151</v>
      </c>
      <c r="M20" s="29">
        <v>158</v>
      </c>
      <c r="N20" s="11">
        <v>198</v>
      </c>
      <c r="O20" s="22">
        <v>47</v>
      </c>
      <c r="P20" s="11">
        <v>55</v>
      </c>
      <c r="Q20" s="11">
        <v>52</v>
      </c>
      <c r="R20" s="30">
        <v>46</v>
      </c>
      <c r="S20" s="28" t="s">
        <v>12</v>
      </c>
      <c r="T20" s="29">
        <v>222</v>
      </c>
      <c r="U20" s="29">
        <v>113</v>
      </c>
      <c r="V20" s="29">
        <v>188</v>
      </c>
      <c r="W20" s="22">
        <v>80</v>
      </c>
      <c r="X20" s="29">
        <v>169</v>
      </c>
      <c r="Y20" s="11">
        <v>147</v>
      </c>
      <c r="Z20" s="23">
        <f t="shared" si="0"/>
        <v>7.666666666666667</v>
      </c>
      <c r="AA20" s="11" t="s">
        <v>12</v>
      </c>
      <c r="AB20" s="20">
        <f t="shared" si="23"/>
        <v>13.875</v>
      </c>
      <c r="AC20" s="20">
        <f t="shared" si="3"/>
        <v>14.125</v>
      </c>
      <c r="AD20" s="20">
        <f t="shared" si="24"/>
        <v>12.533333333333333</v>
      </c>
      <c r="AE20" s="20">
        <f t="shared" si="5"/>
        <v>6.666666666666667</v>
      </c>
      <c r="AF20" s="24">
        <f t="shared" si="6"/>
        <v>11.266666666666667</v>
      </c>
      <c r="AG20" s="11">
        <f t="shared" si="8"/>
        <v>9.8000000000000007</v>
      </c>
      <c r="AH20" s="33">
        <f t="shared" si="25"/>
        <v>23.5</v>
      </c>
      <c r="AI20" s="35" t="s">
        <v>12</v>
      </c>
      <c r="AJ20" s="27">
        <f>AVERAGE(L20/D20)</f>
        <v>9.4375</v>
      </c>
      <c r="AK20" s="27">
        <f t="shared" si="17"/>
        <v>19.75</v>
      </c>
      <c r="AL20" s="27">
        <f t="shared" si="26"/>
        <v>13.2</v>
      </c>
      <c r="AM20" s="27">
        <f t="shared" si="26"/>
        <v>3.9166666666666665</v>
      </c>
      <c r="AN20" s="27">
        <f t="shared" si="26"/>
        <v>3.6666666666666665</v>
      </c>
      <c r="AO20" s="27">
        <f t="shared" si="12"/>
        <v>3.4666666666666668</v>
      </c>
    </row>
    <row r="21" spans="1:41" x14ac:dyDescent="0.3">
      <c r="A21" s="19" t="s">
        <v>25</v>
      </c>
      <c r="B21" s="28">
        <v>5</v>
      </c>
      <c r="C21" s="28">
        <v>10</v>
      </c>
      <c r="D21" s="29">
        <v>4</v>
      </c>
      <c r="E21" s="11" t="s">
        <v>12</v>
      </c>
      <c r="F21" s="11" t="s">
        <v>12</v>
      </c>
      <c r="G21" s="22">
        <v>0</v>
      </c>
      <c r="H21" s="11" t="s">
        <v>12</v>
      </c>
      <c r="I21" s="11" t="s">
        <v>12</v>
      </c>
      <c r="J21" s="30">
        <v>79</v>
      </c>
      <c r="K21" s="28">
        <v>98</v>
      </c>
      <c r="L21" s="29">
        <v>4</v>
      </c>
      <c r="M21" s="35" t="s">
        <v>12</v>
      </c>
      <c r="N21" s="11" t="s">
        <v>12</v>
      </c>
      <c r="O21" s="22">
        <v>0</v>
      </c>
      <c r="P21" s="11" t="s">
        <v>12</v>
      </c>
      <c r="Q21" s="11" t="s">
        <v>12</v>
      </c>
      <c r="R21" s="30">
        <v>60</v>
      </c>
      <c r="S21" s="28">
        <v>140</v>
      </c>
      <c r="T21" s="29">
        <v>51</v>
      </c>
      <c r="U21" s="35" t="s">
        <v>12</v>
      </c>
      <c r="V21" s="35" t="s">
        <v>12</v>
      </c>
      <c r="W21" s="22">
        <v>0</v>
      </c>
      <c r="X21" s="29" t="s">
        <v>12</v>
      </c>
      <c r="Y21" s="11" t="s">
        <v>12</v>
      </c>
      <c r="Z21" s="23">
        <f t="shared" si="0"/>
        <v>12</v>
      </c>
      <c r="AA21" s="20">
        <f t="shared" ref="AA21:AA25" si="27">AVERAGE(S21/C21)</f>
        <v>14</v>
      </c>
      <c r="AB21" s="20">
        <f t="shared" si="23"/>
        <v>12.75</v>
      </c>
      <c r="AC21" s="11" t="s">
        <v>12</v>
      </c>
      <c r="AD21" s="28" t="s">
        <v>12</v>
      </c>
      <c r="AE21" s="28" t="s">
        <v>12</v>
      </c>
      <c r="AF21" s="35" t="s">
        <v>12</v>
      </c>
      <c r="AG21" s="11" t="s">
        <v>12</v>
      </c>
      <c r="AH21" s="33">
        <f t="shared" si="25"/>
        <v>15.8</v>
      </c>
      <c r="AI21" s="27">
        <f t="shared" ref="AI21" si="28">AVERAGE(K21/C21)</f>
        <v>9.8000000000000007</v>
      </c>
      <c r="AJ21" s="27">
        <f>AVERAGE(L21/D21)</f>
        <v>1</v>
      </c>
      <c r="AK21" s="11" t="s">
        <v>12</v>
      </c>
      <c r="AL21" s="11" t="s">
        <v>12</v>
      </c>
      <c r="AM21" s="22" t="s">
        <v>12</v>
      </c>
      <c r="AN21" s="27" t="s">
        <v>12</v>
      </c>
      <c r="AO21" s="27" t="s">
        <v>12</v>
      </c>
    </row>
    <row r="22" spans="1:41" x14ac:dyDescent="0.3">
      <c r="A22" s="19" t="s">
        <v>26</v>
      </c>
      <c r="B22" s="28">
        <v>1</v>
      </c>
      <c r="C22" s="28">
        <v>0</v>
      </c>
      <c r="D22" s="29">
        <v>1</v>
      </c>
      <c r="E22" s="11">
        <v>0</v>
      </c>
      <c r="F22" s="11">
        <v>1</v>
      </c>
      <c r="G22" s="22">
        <v>1</v>
      </c>
      <c r="H22" s="11">
        <v>3</v>
      </c>
      <c r="I22" s="11">
        <v>5</v>
      </c>
      <c r="J22" s="30">
        <v>22</v>
      </c>
      <c r="K22" s="28">
        <v>0</v>
      </c>
      <c r="L22" s="29">
        <v>9</v>
      </c>
      <c r="M22" s="29">
        <v>0</v>
      </c>
      <c r="N22" s="11">
        <v>13</v>
      </c>
      <c r="O22" s="22">
        <v>14</v>
      </c>
      <c r="P22" s="11">
        <v>16</v>
      </c>
      <c r="Q22" s="11">
        <v>10</v>
      </c>
      <c r="R22" s="30">
        <v>12</v>
      </c>
      <c r="S22" s="28">
        <v>0</v>
      </c>
      <c r="T22" s="29">
        <v>6</v>
      </c>
      <c r="U22" s="29">
        <v>0</v>
      </c>
      <c r="V22" s="29">
        <v>10</v>
      </c>
      <c r="W22" s="22">
        <v>10</v>
      </c>
      <c r="X22" s="29">
        <v>19</v>
      </c>
      <c r="Y22" s="11">
        <v>209</v>
      </c>
      <c r="Z22" s="23">
        <f t="shared" si="0"/>
        <v>12</v>
      </c>
      <c r="AA22" s="28">
        <v>0</v>
      </c>
      <c r="AB22" s="20">
        <f t="shared" si="23"/>
        <v>6</v>
      </c>
      <c r="AC22" s="28">
        <v>0</v>
      </c>
      <c r="AD22" s="20">
        <f t="shared" si="24"/>
        <v>10</v>
      </c>
      <c r="AE22" s="20">
        <f t="shared" si="5"/>
        <v>10</v>
      </c>
      <c r="AF22" s="24">
        <f t="shared" si="6"/>
        <v>6.333333333333333</v>
      </c>
      <c r="AG22" s="11">
        <f t="shared" si="8"/>
        <v>41.8</v>
      </c>
      <c r="AH22" s="30">
        <v>22</v>
      </c>
      <c r="AI22" s="35">
        <v>0</v>
      </c>
      <c r="AJ22" s="27">
        <f>AVERAGE(L22/D22)</f>
        <v>9</v>
      </c>
      <c r="AK22" s="11">
        <v>0</v>
      </c>
      <c r="AL22" s="27">
        <f>AVERAGE(N22/F22)</f>
        <v>13</v>
      </c>
      <c r="AM22" s="27">
        <f>AVERAGE(O22/G22)</f>
        <v>14</v>
      </c>
      <c r="AN22" s="27">
        <f>AVERAGE(P22/H22)</f>
        <v>5.333333333333333</v>
      </c>
      <c r="AO22" s="27">
        <f t="shared" si="12"/>
        <v>2</v>
      </c>
    </row>
    <row r="23" spans="1:41" x14ac:dyDescent="0.3">
      <c r="A23" s="19" t="s">
        <v>27</v>
      </c>
      <c r="B23" s="28">
        <v>0</v>
      </c>
      <c r="C23" s="28">
        <v>4</v>
      </c>
      <c r="D23" s="29" t="s">
        <v>12</v>
      </c>
      <c r="E23" s="11">
        <v>7</v>
      </c>
      <c r="F23" s="11" t="s">
        <v>12</v>
      </c>
      <c r="G23" s="22">
        <v>4</v>
      </c>
      <c r="H23" s="11" t="s">
        <v>12</v>
      </c>
      <c r="I23" s="11" t="s">
        <v>12</v>
      </c>
      <c r="J23" s="30">
        <v>0</v>
      </c>
      <c r="K23" s="28">
        <v>59</v>
      </c>
      <c r="L23" s="29" t="s">
        <v>12</v>
      </c>
      <c r="M23" s="29">
        <v>37</v>
      </c>
      <c r="N23" s="11" t="s">
        <v>12</v>
      </c>
      <c r="O23" s="22">
        <v>9</v>
      </c>
      <c r="P23" s="11" t="s">
        <v>12</v>
      </c>
      <c r="Q23" s="11" t="s">
        <v>12</v>
      </c>
      <c r="R23" s="30">
        <v>0</v>
      </c>
      <c r="S23" s="28">
        <v>19</v>
      </c>
      <c r="T23" s="29" t="s">
        <v>12</v>
      </c>
      <c r="U23" s="29">
        <v>55</v>
      </c>
      <c r="V23" s="35" t="s">
        <v>12</v>
      </c>
      <c r="W23" s="22">
        <v>28</v>
      </c>
      <c r="X23" s="29" t="s">
        <v>12</v>
      </c>
      <c r="Y23" s="11" t="s">
        <v>12</v>
      </c>
      <c r="Z23" s="31">
        <v>0</v>
      </c>
      <c r="AA23" s="20">
        <f t="shared" si="27"/>
        <v>4.75</v>
      </c>
      <c r="AB23" s="11" t="s">
        <v>12</v>
      </c>
      <c r="AC23" s="20">
        <f t="shared" si="3"/>
        <v>7.8571428571428568</v>
      </c>
      <c r="AD23" s="28" t="s">
        <v>12</v>
      </c>
      <c r="AE23" s="20">
        <f t="shared" si="5"/>
        <v>7</v>
      </c>
      <c r="AF23" s="35" t="s">
        <v>12</v>
      </c>
      <c r="AG23" s="11" t="s">
        <v>12</v>
      </c>
      <c r="AH23" s="30">
        <v>0</v>
      </c>
      <c r="AI23" s="27">
        <f t="shared" ref="AI23:AI25" si="29">AVERAGE(K23/C23)</f>
        <v>14.75</v>
      </c>
      <c r="AJ23" s="11" t="s">
        <v>12</v>
      </c>
      <c r="AK23" s="27">
        <f>AVERAGE(M23/E23)</f>
        <v>5.2857142857142856</v>
      </c>
      <c r="AL23" s="11" t="s">
        <v>12</v>
      </c>
      <c r="AM23" s="27">
        <f>AVERAGE(O23/G23)</f>
        <v>2.25</v>
      </c>
      <c r="AN23" s="27" t="s">
        <v>12</v>
      </c>
      <c r="AO23" s="27" t="s">
        <v>12</v>
      </c>
    </row>
    <row r="24" spans="1:41" x14ac:dyDescent="0.3">
      <c r="A24" s="19" t="s">
        <v>28</v>
      </c>
      <c r="B24" s="28">
        <v>5</v>
      </c>
      <c r="C24" s="28">
        <v>5</v>
      </c>
      <c r="D24" s="29">
        <v>9</v>
      </c>
      <c r="E24" s="11">
        <v>5</v>
      </c>
      <c r="F24" s="11">
        <v>7</v>
      </c>
      <c r="G24" s="22">
        <v>4</v>
      </c>
      <c r="H24" s="11">
        <v>4</v>
      </c>
      <c r="I24" s="11">
        <v>3</v>
      </c>
      <c r="J24" s="30">
        <v>15</v>
      </c>
      <c r="K24" s="28">
        <v>81</v>
      </c>
      <c r="L24" s="29">
        <v>137</v>
      </c>
      <c r="M24" s="29">
        <v>91</v>
      </c>
      <c r="N24" s="11">
        <v>88</v>
      </c>
      <c r="O24" s="22">
        <v>71</v>
      </c>
      <c r="P24" s="11">
        <v>109</v>
      </c>
      <c r="Q24" s="11">
        <v>83</v>
      </c>
      <c r="R24" s="30">
        <v>60</v>
      </c>
      <c r="S24" s="28">
        <v>91</v>
      </c>
      <c r="T24" s="29">
        <v>256</v>
      </c>
      <c r="U24" s="29">
        <v>1555</v>
      </c>
      <c r="V24" s="29">
        <v>70</v>
      </c>
      <c r="W24" s="22">
        <v>23</v>
      </c>
      <c r="X24" s="29">
        <v>52</v>
      </c>
      <c r="Y24" s="11">
        <v>40</v>
      </c>
      <c r="Z24" s="23">
        <f t="shared" si="0"/>
        <v>12</v>
      </c>
      <c r="AA24" s="20">
        <f t="shared" si="27"/>
        <v>18.2</v>
      </c>
      <c r="AB24" s="20">
        <f t="shared" ref="AB24:AB25" si="30">AVERAGE(T24/D24)</f>
        <v>28.444444444444443</v>
      </c>
      <c r="AC24" s="20">
        <f t="shared" si="3"/>
        <v>311</v>
      </c>
      <c r="AD24" s="20">
        <f t="shared" si="24"/>
        <v>10</v>
      </c>
      <c r="AE24" s="20">
        <f t="shared" si="5"/>
        <v>5.75</v>
      </c>
      <c r="AF24" s="24">
        <f t="shared" si="6"/>
        <v>13</v>
      </c>
      <c r="AG24" s="11">
        <f t="shared" si="8"/>
        <v>13.333333333333334</v>
      </c>
      <c r="AH24" s="30">
        <v>3</v>
      </c>
      <c r="AI24" s="27">
        <f t="shared" si="29"/>
        <v>16.2</v>
      </c>
      <c r="AJ24" s="27">
        <f>AVERAGE(L24/D24)</f>
        <v>15.222222222222221</v>
      </c>
      <c r="AK24" s="27">
        <f>AVERAGE(M24/E24)</f>
        <v>18.2</v>
      </c>
      <c r="AL24" s="27">
        <f>AVERAGE(N24/F24)</f>
        <v>12.571428571428571</v>
      </c>
      <c r="AM24" s="27">
        <f>AVERAGE(O24/G24)</f>
        <v>17.75</v>
      </c>
      <c r="AN24" s="27">
        <f t="shared" ref="AN24:AN25" si="31">AVERAGE(P24/H24)</f>
        <v>27.25</v>
      </c>
      <c r="AO24" s="27">
        <f t="shared" si="12"/>
        <v>27.666666666666668</v>
      </c>
    </row>
    <row r="25" spans="1:41" x14ac:dyDescent="0.3">
      <c r="A25" s="19" t="s">
        <v>29</v>
      </c>
      <c r="B25" s="28">
        <v>7</v>
      </c>
      <c r="C25" s="28">
        <v>11</v>
      </c>
      <c r="D25" s="29">
        <v>18</v>
      </c>
      <c r="E25" s="11">
        <v>11</v>
      </c>
      <c r="F25" s="11">
        <v>18</v>
      </c>
      <c r="G25" s="22">
        <v>25</v>
      </c>
      <c r="H25" s="11">
        <v>21</v>
      </c>
      <c r="I25" s="11">
        <v>33</v>
      </c>
      <c r="J25" s="30">
        <v>479</v>
      </c>
      <c r="K25" s="28">
        <v>1056</v>
      </c>
      <c r="L25" s="29">
        <v>1366</v>
      </c>
      <c r="M25" s="29">
        <v>1289</v>
      </c>
      <c r="N25" s="11">
        <v>1980</v>
      </c>
      <c r="O25" s="22">
        <v>2028</v>
      </c>
      <c r="P25" s="11">
        <v>2076</v>
      </c>
      <c r="Q25" s="11">
        <v>2785</v>
      </c>
      <c r="R25" s="30">
        <v>190</v>
      </c>
      <c r="S25" s="28">
        <v>353</v>
      </c>
      <c r="T25" s="29">
        <v>449</v>
      </c>
      <c r="U25" s="29">
        <v>328</v>
      </c>
      <c r="V25" s="29">
        <v>365</v>
      </c>
      <c r="W25" s="22">
        <v>465</v>
      </c>
      <c r="X25" s="29">
        <v>497</v>
      </c>
      <c r="Y25" s="11">
        <v>776</v>
      </c>
      <c r="Z25" s="64">
        <f t="shared" si="0"/>
        <v>27.142857142857142</v>
      </c>
      <c r="AA25" s="20">
        <f t="shared" si="27"/>
        <v>32.090909090909093</v>
      </c>
      <c r="AB25" s="20">
        <f t="shared" si="30"/>
        <v>24.944444444444443</v>
      </c>
      <c r="AC25" s="20">
        <f t="shared" si="3"/>
        <v>29.818181818181817</v>
      </c>
      <c r="AD25" s="20">
        <f t="shared" si="24"/>
        <v>20.277777777777779</v>
      </c>
      <c r="AE25" s="20">
        <f t="shared" si="5"/>
        <v>18.600000000000001</v>
      </c>
      <c r="AF25" s="24">
        <f t="shared" si="6"/>
        <v>23.666666666666668</v>
      </c>
      <c r="AG25" s="11">
        <f t="shared" si="8"/>
        <v>23.515151515151516</v>
      </c>
      <c r="AH25" s="30">
        <v>68</v>
      </c>
      <c r="AI25" s="27">
        <f t="shared" si="29"/>
        <v>96</v>
      </c>
      <c r="AJ25" s="27">
        <f>AVERAGE(L25/D25)</f>
        <v>75.888888888888886</v>
      </c>
      <c r="AK25" s="27">
        <f>AVERAGE(M25/E25)</f>
        <v>117.18181818181819</v>
      </c>
      <c r="AL25" s="27">
        <f>AVERAGE(N25/F25)</f>
        <v>110</v>
      </c>
      <c r="AM25" s="27">
        <f>AVERAGE(O25/G25)</f>
        <v>81.12</v>
      </c>
      <c r="AN25" s="27">
        <f t="shared" si="31"/>
        <v>98.857142857142861</v>
      </c>
      <c r="AO25" s="27">
        <f t="shared" si="12"/>
        <v>84.393939393939391</v>
      </c>
    </row>
    <row r="26" spans="1:41" s="45" customFormat="1" x14ac:dyDescent="0.3">
      <c r="A26" s="36" t="s">
        <v>30</v>
      </c>
      <c r="B26" s="37">
        <f t="shared" ref="B26:J26" si="32">SUM(B4:B25)</f>
        <v>167</v>
      </c>
      <c r="C26" s="37">
        <f t="shared" si="32"/>
        <v>638</v>
      </c>
      <c r="D26" s="38">
        <f t="shared" si="32"/>
        <v>362</v>
      </c>
      <c r="E26" s="12">
        <f t="shared" si="32"/>
        <v>320</v>
      </c>
      <c r="F26" s="12">
        <f t="shared" si="32"/>
        <v>614</v>
      </c>
      <c r="G26" s="12">
        <f t="shared" si="32"/>
        <v>185</v>
      </c>
      <c r="H26" s="12">
        <f>SUM(H4:H25)</f>
        <v>204</v>
      </c>
      <c r="I26" s="12">
        <f>SUM(I4:I25)</f>
        <v>304</v>
      </c>
      <c r="J26" s="39">
        <f t="shared" si="32"/>
        <v>6348</v>
      </c>
      <c r="K26" s="39">
        <f t="shared" ref="K26:Q26" si="33">SUM(K4:K25)</f>
        <v>9872</v>
      </c>
      <c r="L26" s="39">
        <f t="shared" si="33"/>
        <v>11135</v>
      </c>
      <c r="M26" s="39">
        <f t="shared" si="33"/>
        <v>9554</v>
      </c>
      <c r="N26" s="39">
        <f t="shared" si="33"/>
        <v>9305</v>
      </c>
      <c r="O26" s="39">
        <f t="shared" si="33"/>
        <v>12413</v>
      </c>
      <c r="P26" s="39">
        <f t="shared" si="33"/>
        <v>10957</v>
      </c>
      <c r="Q26" s="39">
        <f t="shared" si="33"/>
        <v>15056</v>
      </c>
      <c r="R26" s="39">
        <f t="shared" ref="R26" si="34">SUM(R4:R25)</f>
        <v>2065</v>
      </c>
      <c r="S26" s="39">
        <f t="shared" ref="S26" si="35">SUM(S4:S25)</f>
        <v>5934</v>
      </c>
      <c r="T26" s="39">
        <f t="shared" ref="T26" si="36">SUM(T4:T25)</f>
        <v>8074</v>
      </c>
      <c r="U26" s="39">
        <f t="shared" ref="U26" si="37">SUM(U4:U25)</f>
        <v>6415</v>
      </c>
      <c r="V26" s="39">
        <f t="shared" ref="V26" si="38">SUM(V4:V25)</f>
        <v>10962</v>
      </c>
      <c r="W26" s="39">
        <f t="shared" ref="W26" si="39">SUM(W4:W25)</f>
        <v>13342</v>
      </c>
      <c r="X26" s="40">
        <f t="shared" ref="X26:Y26" si="40">SUM(X4:X25)</f>
        <v>11651.6</v>
      </c>
      <c r="Y26" s="40">
        <f t="shared" si="40"/>
        <v>15767.55</v>
      </c>
      <c r="Z26" s="12">
        <f t="shared" ref="Z26:AG26" si="41">AVERAGE(R26/B26)</f>
        <v>12.365269461077844</v>
      </c>
      <c r="AA26" s="41">
        <f t="shared" si="41"/>
        <v>9.3009404388714731</v>
      </c>
      <c r="AB26" s="42">
        <f t="shared" si="41"/>
        <v>22.303867403314918</v>
      </c>
      <c r="AC26" s="42">
        <f t="shared" si="41"/>
        <v>20.046875</v>
      </c>
      <c r="AD26" s="42">
        <f t="shared" si="41"/>
        <v>17.853420195439739</v>
      </c>
      <c r="AE26" s="42">
        <f t="shared" si="41"/>
        <v>72.118918918918922</v>
      </c>
      <c r="AF26" s="42">
        <f t="shared" si="41"/>
        <v>57.115686274509805</v>
      </c>
      <c r="AG26" s="42">
        <f t="shared" si="41"/>
        <v>51.866940789473681</v>
      </c>
      <c r="AH26" s="43">
        <f t="shared" ref="AH26" si="42">AVERAGE(J26/B26)</f>
        <v>38.011976047904191</v>
      </c>
      <c r="AI26" s="44">
        <f t="shared" ref="AI26" si="43">AVERAGE(K26/C26)</f>
        <v>15.473354231974922</v>
      </c>
      <c r="AJ26" s="44">
        <f>AVERAGE(L26/D26)</f>
        <v>30.759668508287294</v>
      </c>
      <c r="AK26" s="44">
        <f>AVERAGE(M26/E26)</f>
        <v>29.856249999999999</v>
      </c>
      <c r="AL26" s="44">
        <f>AVERAGE(N26/F26)</f>
        <v>15.154723127035831</v>
      </c>
      <c r="AM26" s="44">
        <f>AVERAGE(O26/G26)</f>
        <v>67.097297297297303</v>
      </c>
      <c r="AN26" s="44">
        <f>AVERAGE(P26/H26)</f>
        <v>53.71078431372549</v>
      </c>
      <c r="AO26" s="44">
        <f>AVERAGE(Q26/I26)</f>
        <v>49.526315789473685</v>
      </c>
    </row>
    <row r="27" spans="1:4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6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47"/>
      <c r="AF27" s="47"/>
      <c r="AG27" s="47"/>
      <c r="AH27" s="13"/>
      <c r="AI27" s="13"/>
      <c r="AJ27" s="13"/>
      <c r="AK27" s="13"/>
      <c r="AL27" s="13"/>
      <c r="AM27" s="13"/>
      <c r="AN27" s="1"/>
    </row>
    <row r="28" spans="1:41" x14ac:dyDescent="0.3">
      <c r="A28" s="13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3"/>
      <c r="AI28" s="13"/>
      <c r="AJ28" s="13"/>
      <c r="AK28" s="13"/>
      <c r="AL28" s="13"/>
      <c r="AM28" s="13"/>
      <c r="AN28" s="1"/>
    </row>
    <row r="29" spans="1:4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6"/>
      <c r="S29" s="2"/>
      <c r="T29" s="48"/>
      <c r="U29" s="2"/>
      <c r="V29" s="2"/>
      <c r="W29" s="2"/>
      <c r="X29" s="2"/>
      <c r="Y29" s="2"/>
      <c r="Z29" s="2"/>
      <c r="AA29" s="2"/>
      <c r="AB29" s="2"/>
      <c r="AC29" s="47"/>
      <c r="AD29" s="47"/>
      <c r="AE29" s="47"/>
      <c r="AF29" s="47"/>
      <c r="AG29" s="47"/>
      <c r="AH29" s="2"/>
      <c r="AI29" s="2"/>
      <c r="AJ29" s="2"/>
      <c r="AN29" s="1"/>
    </row>
    <row r="30" spans="1:4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50"/>
      <c r="AN30" s="47"/>
    </row>
    <row r="31" spans="1:4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50"/>
      <c r="AM31" s="50"/>
      <c r="AN31" s="47"/>
    </row>
    <row r="32" spans="1:4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50"/>
      <c r="AN32" s="47"/>
    </row>
    <row r="33" spans="1:4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50"/>
      <c r="AM33" s="50"/>
      <c r="AN33" s="47"/>
    </row>
    <row r="34" spans="1:4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50"/>
      <c r="AM34" s="50"/>
      <c r="AN34" s="47"/>
    </row>
    <row r="35" spans="1:40" x14ac:dyDescent="0.3"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50"/>
      <c r="AM35" s="50"/>
      <c r="AN35" s="47"/>
    </row>
    <row r="36" spans="1:40" x14ac:dyDescent="0.3"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50"/>
      <c r="AM36" s="50"/>
      <c r="AN36" s="47"/>
    </row>
    <row r="37" spans="1:40" x14ac:dyDescent="0.3"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50"/>
      <c r="AM37" s="50"/>
      <c r="AN37" s="47"/>
    </row>
    <row r="38" spans="1:40" x14ac:dyDescent="0.3"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50"/>
      <c r="AM38" s="50"/>
      <c r="AN38" s="47"/>
    </row>
    <row r="39" spans="1:40" x14ac:dyDescent="0.3"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50"/>
      <c r="AM39" s="50"/>
      <c r="AN39" s="47"/>
    </row>
    <row r="40" spans="1:40" x14ac:dyDescent="0.3"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50"/>
      <c r="AM40" s="50"/>
      <c r="AN40" s="47"/>
    </row>
    <row r="41" spans="1:40" x14ac:dyDescent="0.3"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50"/>
      <c r="AM41" s="50"/>
      <c r="AN41" s="51"/>
    </row>
    <row r="42" spans="1:40" x14ac:dyDescent="0.3"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50"/>
      <c r="AM42" s="50"/>
      <c r="AN42" s="47"/>
    </row>
    <row r="43" spans="1:40" x14ac:dyDescent="0.3"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50"/>
      <c r="AN43" s="47"/>
    </row>
    <row r="44" spans="1:40" x14ac:dyDescent="0.3"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50"/>
      <c r="AM44" s="52"/>
      <c r="AN44" s="47"/>
    </row>
    <row r="45" spans="1:40" x14ac:dyDescent="0.3"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50"/>
      <c r="AM45" s="50"/>
      <c r="AN45" s="47"/>
    </row>
    <row r="46" spans="1:40" x14ac:dyDescent="0.3"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50"/>
      <c r="AM46" s="50"/>
      <c r="AN46" s="47"/>
    </row>
    <row r="47" spans="1:40" x14ac:dyDescent="0.3"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52"/>
      <c r="AN47" s="51"/>
    </row>
    <row r="48" spans="1:40" x14ac:dyDescent="0.3"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  <c r="AM48" s="50"/>
      <c r="AN48" s="47"/>
    </row>
    <row r="49" spans="26:40" x14ac:dyDescent="0.3"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50"/>
      <c r="AN49" s="51"/>
    </row>
    <row r="50" spans="26:40" x14ac:dyDescent="0.3"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50"/>
      <c r="AM50" s="50"/>
      <c r="AN50" s="47"/>
    </row>
    <row r="51" spans="26:40" x14ac:dyDescent="0.3"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50"/>
      <c r="AM51" s="50"/>
      <c r="AN51" s="47"/>
    </row>
    <row r="52" spans="26:40" x14ac:dyDescent="0.3"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53"/>
      <c r="AM52" s="53"/>
      <c r="AN52" s="54"/>
    </row>
    <row r="53" spans="26:40" x14ac:dyDescent="0.3">
      <c r="AC53" s="47"/>
      <c r="AD53" s="47"/>
      <c r="AE53" s="47"/>
      <c r="AF53" s="47"/>
      <c r="AG53" s="47"/>
      <c r="AN53" s="1"/>
    </row>
    <row r="54" spans="26:40" x14ac:dyDescent="0.3">
      <c r="AC54" s="47"/>
      <c r="AD54" s="47"/>
      <c r="AE54" s="47"/>
      <c r="AF54" s="47"/>
      <c r="AG54" s="47"/>
      <c r="AN54" s="1"/>
    </row>
    <row r="55" spans="26:40" x14ac:dyDescent="0.3">
      <c r="AC55" s="47"/>
      <c r="AD55" s="47"/>
      <c r="AE55" s="47"/>
      <c r="AF55" s="47"/>
      <c r="AG55" s="47"/>
      <c r="AN55" s="1"/>
    </row>
    <row r="56" spans="26:40" x14ac:dyDescent="0.3">
      <c r="AC56" s="47"/>
      <c r="AD56" s="47"/>
      <c r="AE56" s="47"/>
      <c r="AF56" s="47"/>
      <c r="AG56" s="47"/>
      <c r="AN56" s="1"/>
    </row>
    <row r="57" spans="26:40" x14ac:dyDescent="0.3">
      <c r="AC57" s="47"/>
      <c r="AD57" s="47"/>
      <c r="AE57" s="47"/>
      <c r="AF57" s="47"/>
      <c r="AG57" s="47"/>
      <c r="AN57" s="1"/>
    </row>
    <row r="58" spans="26:40" x14ac:dyDescent="0.3">
      <c r="AC58" s="47"/>
      <c r="AD58" s="47"/>
      <c r="AE58" s="47"/>
      <c r="AF58" s="47"/>
      <c r="AG58" s="47"/>
      <c r="AN58" s="1"/>
    </row>
    <row r="59" spans="26:40" x14ac:dyDescent="0.3">
      <c r="AC59" s="47"/>
      <c r="AD59" s="47"/>
      <c r="AE59" s="47"/>
      <c r="AF59" s="47"/>
      <c r="AG59" s="47"/>
      <c r="AN59" s="1"/>
    </row>
    <row r="60" spans="26:40" x14ac:dyDescent="0.3">
      <c r="AC60" s="47"/>
      <c r="AD60" s="47"/>
      <c r="AE60" s="47"/>
      <c r="AF60" s="47"/>
      <c r="AG60" s="47"/>
      <c r="AN60" s="1"/>
    </row>
    <row r="61" spans="26:40" x14ac:dyDescent="0.3">
      <c r="AC61" s="47"/>
      <c r="AD61" s="47"/>
      <c r="AE61" s="47"/>
      <c r="AF61" s="47"/>
      <c r="AG61" s="47"/>
      <c r="AN61" s="1"/>
    </row>
    <row r="62" spans="26:40" x14ac:dyDescent="0.3">
      <c r="AC62" s="47"/>
      <c r="AD62" s="47"/>
      <c r="AE62" s="47"/>
      <c r="AF62" s="47"/>
      <c r="AG62" s="47"/>
      <c r="AN62" s="1"/>
    </row>
    <row r="63" spans="26:40" x14ac:dyDescent="0.3">
      <c r="AC63" s="47"/>
      <c r="AD63" s="47"/>
      <c r="AE63" s="47"/>
      <c r="AF63" s="47"/>
      <c r="AG63" s="47"/>
      <c r="AN63" s="1"/>
    </row>
    <row r="64" spans="26:40" x14ac:dyDescent="0.3">
      <c r="AC64" s="47"/>
      <c r="AD64" s="47"/>
      <c r="AE64" s="47"/>
      <c r="AF64" s="47"/>
      <c r="AG64" s="47"/>
      <c r="AN64" s="1"/>
    </row>
    <row r="65" spans="29:33" s="1" customFormat="1" x14ac:dyDescent="0.3">
      <c r="AC65" s="47"/>
      <c r="AD65" s="47"/>
      <c r="AE65" s="47"/>
      <c r="AF65" s="47"/>
      <c r="AG65" s="47"/>
    </row>
    <row r="66" spans="29:33" s="1" customFormat="1" x14ac:dyDescent="0.3">
      <c r="AC66" s="47"/>
      <c r="AD66" s="47"/>
      <c r="AE66" s="47"/>
      <c r="AF66" s="47"/>
      <c r="AG66" s="47"/>
    </row>
    <row r="67" spans="29:33" s="1" customFormat="1" x14ac:dyDescent="0.3">
      <c r="AC67" s="47"/>
      <c r="AD67" s="47"/>
      <c r="AE67" s="47"/>
      <c r="AF67" s="47"/>
      <c r="AG67" s="47"/>
    </row>
    <row r="68" spans="29:33" s="1" customFormat="1" x14ac:dyDescent="0.3">
      <c r="AC68" s="47"/>
      <c r="AD68" s="47"/>
      <c r="AE68" s="47"/>
      <c r="AF68" s="47"/>
      <c r="AG68" s="47"/>
    </row>
    <row r="69" spans="29:33" s="1" customFormat="1" x14ac:dyDescent="0.3">
      <c r="AC69" s="47"/>
      <c r="AD69" s="47"/>
      <c r="AE69" s="47"/>
      <c r="AF69" s="47"/>
      <c r="AG69" s="47"/>
    </row>
    <row r="70" spans="29:33" s="1" customFormat="1" x14ac:dyDescent="0.3">
      <c r="AC70" s="47"/>
      <c r="AD70" s="47"/>
      <c r="AE70" s="47"/>
      <c r="AF70" s="47"/>
      <c r="AG70" s="47"/>
    </row>
    <row r="71" spans="29:33" s="1" customFormat="1" x14ac:dyDescent="0.3">
      <c r="AC71" s="47"/>
      <c r="AD71" s="47"/>
      <c r="AE71" s="47"/>
      <c r="AF71" s="47"/>
      <c r="AG71" s="47"/>
    </row>
    <row r="72" spans="29:33" s="1" customFormat="1" x14ac:dyDescent="0.3">
      <c r="AC72" s="47"/>
      <c r="AD72" s="47"/>
      <c r="AE72" s="47"/>
      <c r="AF72" s="47"/>
      <c r="AG72" s="47"/>
    </row>
    <row r="73" spans="29:33" s="1" customFormat="1" x14ac:dyDescent="0.3">
      <c r="AC73" s="47"/>
      <c r="AD73" s="47"/>
      <c r="AE73" s="47"/>
      <c r="AF73" s="47"/>
      <c r="AG73" s="47"/>
    </row>
    <row r="74" spans="29:33" s="1" customFormat="1" x14ac:dyDescent="0.3">
      <c r="AC74" s="47"/>
      <c r="AD74" s="47"/>
      <c r="AE74" s="47"/>
      <c r="AF74" s="47"/>
      <c r="AG74" s="47"/>
    </row>
  </sheetData>
  <sheetProtection selectLockedCells="1" selectUnlockedCells="1"/>
  <mergeCells count="6">
    <mergeCell ref="B3:AO3"/>
    <mergeCell ref="B2:I2"/>
    <mergeCell ref="J2:Q2"/>
    <mergeCell ref="R2:Y2"/>
    <mergeCell ref="Z2:AG2"/>
    <mergeCell ref="AH2:AO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64A5-256A-4260-A4DF-AED143E00474}">
  <dimension ref="A1:L34"/>
  <sheetViews>
    <sheetView zoomScale="110" zoomScaleNormal="110" workbookViewId="0">
      <selection activeCell="E14" sqref="E14"/>
    </sheetView>
  </sheetViews>
  <sheetFormatPr defaultColWidth="11" defaultRowHeight="14.4" x14ac:dyDescent="0.3"/>
  <cols>
    <col min="1" max="1" width="13.5546875" style="1" customWidth="1"/>
    <col min="2" max="4" width="11" style="1" customWidth="1"/>
    <col min="5" max="5" width="9.5546875" style="1" customWidth="1"/>
    <col min="6" max="6" width="11" style="1" customWidth="1"/>
    <col min="7" max="7" width="12.109375" style="1" customWidth="1"/>
    <col min="8" max="16384" width="11" style="1"/>
  </cols>
  <sheetData>
    <row r="1" spans="1:12" x14ac:dyDescent="0.3">
      <c r="A1" s="2" t="s">
        <v>31</v>
      </c>
      <c r="B1" s="3" t="s">
        <v>34</v>
      </c>
      <c r="C1" s="3"/>
      <c r="D1" s="3"/>
      <c r="E1" s="3"/>
      <c r="F1" s="4"/>
    </row>
    <row r="2" spans="1:12" x14ac:dyDescent="0.3">
      <c r="A2" s="2" t="s">
        <v>32</v>
      </c>
      <c r="B2" s="2" t="s">
        <v>33</v>
      </c>
      <c r="C2" s="2"/>
      <c r="D2" s="2"/>
      <c r="E2" s="2"/>
    </row>
    <row r="3" spans="1:12" x14ac:dyDescent="0.3">
      <c r="A3" s="2" t="s">
        <v>35</v>
      </c>
      <c r="B3" s="2"/>
      <c r="C3" s="2"/>
      <c r="D3" s="2"/>
      <c r="E3" s="2"/>
    </row>
    <row r="4" spans="1:12" x14ac:dyDescent="0.3">
      <c r="A4" s="2" t="s">
        <v>36</v>
      </c>
      <c r="B4" s="2"/>
      <c r="C4" s="2"/>
      <c r="D4" s="2"/>
      <c r="E4" s="2"/>
    </row>
    <row r="5" spans="1:12" ht="14.4" customHeight="1" x14ac:dyDescent="0.3">
      <c r="A5" s="5"/>
      <c r="B5" s="5"/>
      <c r="C5" s="5"/>
      <c r="D5" s="5"/>
      <c r="E5" s="5"/>
      <c r="F5" s="6"/>
    </row>
    <row r="6" spans="1:12" ht="14.4" customHeight="1" x14ac:dyDescent="0.3">
      <c r="A6" s="7"/>
      <c r="B6" s="7"/>
      <c r="C6" s="7"/>
      <c r="D6" s="7"/>
      <c r="E6" s="7"/>
      <c r="F6" s="8"/>
    </row>
    <row r="7" spans="1:12" x14ac:dyDescent="0.3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</row>
    <row r="8" spans="1:12" x14ac:dyDescent="0.3">
      <c r="A8" s="5"/>
      <c r="B8" s="5"/>
      <c r="C8" s="5"/>
      <c r="D8" s="5"/>
      <c r="E8" s="5"/>
      <c r="F8" s="6"/>
      <c r="G8" s="6"/>
      <c r="H8" s="6"/>
      <c r="I8" s="6"/>
      <c r="J8" s="6"/>
      <c r="K8" s="6"/>
      <c r="L8" s="6"/>
    </row>
    <row r="9" spans="1:12" x14ac:dyDescent="0.3">
      <c r="A9" s="5"/>
      <c r="B9" s="5"/>
      <c r="C9" s="5"/>
      <c r="D9" s="5"/>
      <c r="E9" s="5"/>
      <c r="F9" s="6"/>
      <c r="G9" s="6"/>
      <c r="H9" s="6"/>
      <c r="I9" s="6"/>
      <c r="J9" s="6"/>
      <c r="K9" s="6"/>
      <c r="L9" s="6"/>
    </row>
    <row r="10" spans="1:12" x14ac:dyDescent="0.3">
      <c r="A10" s="5"/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</row>
    <row r="11" spans="1:12" x14ac:dyDescent="0.3">
      <c r="A11" s="5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</row>
    <row r="12" spans="1:12" x14ac:dyDescent="0.3">
      <c r="A12" s="5"/>
      <c r="B12" s="5"/>
      <c r="C12" s="5"/>
      <c r="D12" s="5"/>
      <c r="E12" s="5"/>
      <c r="F12" s="6"/>
      <c r="G12" s="6"/>
      <c r="H12" s="6"/>
      <c r="I12" s="6"/>
      <c r="J12" s="6"/>
      <c r="K12" s="6"/>
      <c r="L12" s="6"/>
    </row>
    <row r="13" spans="1:12" x14ac:dyDescent="0.3">
      <c r="A13" s="5"/>
      <c r="B13" s="5"/>
      <c r="C13" s="5"/>
      <c r="D13" s="5"/>
      <c r="E13" s="5"/>
      <c r="F13" s="6"/>
      <c r="G13" s="6"/>
      <c r="H13" s="6"/>
      <c r="I13" s="6"/>
      <c r="J13" s="6"/>
      <c r="K13" s="6"/>
      <c r="L13" s="6"/>
    </row>
    <row r="14" spans="1:12" x14ac:dyDescent="0.3">
      <c r="A14" s="5"/>
      <c r="B14" s="5"/>
      <c r="C14" s="5"/>
      <c r="D14" s="5"/>
      <c r="E14" s="5"/>
      <c r="F14" s="6"/>
      <c r="G14" s="6"/>
      <c r="H14" s="6"/>
      <c r="I14" s="6"/>
      <c r="J14" s="6"/>
      <c r="K14" s="6"/>
      <c r="L14" s="6"/>
    </row>
    <row r="15" spans="1:12" x14ac:dyDescent="0.3">
      <c r="A15" s="5"/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</row>
    <row r="16" spans="1:12" x14ac:dyDescent="0.3">
      <c r="A16" s="5"/>
      <c r="B16" s="5"/>
      <c r="C16" s="5"/>
      <c r="D16" s="5"/>
      <c r="E16" s="5"/>
      <c r="F16" s="6"/>
      <c r="G16" s="6"/>
      <c r="H16" s="6"/>
      <c r="I16" s="6"/>
      <c r="J16" s="6"/>
      <c r="K16" s="6"/>
      <c r="L16" s="6"/>
    </row>
    <row r="17" spans="1:12" x14ac:dyDescent="0.3">
      <c r="A17" s="9"/>
      <c r="B17" s="9"/>
      <c r="C17" s="9"/>
      <c r="D17" s="9"/>
      <c r="E17" s="9"/>
      <c r="F17" s="6"/>
      <c r="G17" s="6"/>
      <c r="H17" s="6"/>
      <c r="I17" s="6"/>
      <c r="J17" s="6"/>
      <c r="K17" s="6"/>
      <c r="L17" s="6"/>
    </row>
    <row r="18" spans="1:12" x14ac:dyDescent="0.3">
      <c r="A18" s="9"/>
      <c r="B18" s="9"/>
      <c r="C18" s="9"/>
      <c r="D18" s="9"/>
      <c r="E18" s="9"/>
      <c r="F18" s="6"/>
      <c r="G18" s="6"/>
      <c r="H18" s="6"/>
      <c r="I18" s="6"/>
      <c r="J18" s="6"/>
      <c r="K18" s="6"/>
      <c r="L18" s="6"/>
    </row>
    <row r="19" spans="1:12" x14ac:dyDescent="0.3">
      <c r="A19" s="9"/>
      <c r="B19" s="9"/>
      <c r="C19" s="9"/>
      <c r="D19" s="9"/>
      <c r="E19" s="9"/>
      <c r="F19" s="6"/>
      <c r="G19" s="6"/>
      <c r="H19" s="6"/>
      <c r="I19" s="6"/>
      <c r="J19" s="6"/>
      <c r="K19" s="6"/>
      <c r="L19" s="6"/>
    </row>
    <row r="20" spans="1:12" x14ac:dyDescent="0.3">
      <c r="A20" s="9"/>
      <c r="B20" s="9"/>
      <c r="C20" s="9"/>
      <c r="D20" s="9"/>
      <c r="E20" s="9"/>
      <c r="F20" s="6"/>
      <c r="G20" s="6"/>
      <c r="H20" s="6"/>
      <c r="I20" s="6"/>
      <c r="J20" s="6"/>
      <c r="K20" s="6"/>
      <c r="L20" s="6"/>
    </row>
    <row r="21" spans="1:12" x14ac:dyDescent="0.3">
      <c r="A21" s="9"/>
      <c r="B21" s="9"/>
      <c r="C21" s="9"/>
      <c r="D21" s="9"/>
      <c r="E21" s="9"/>
      <c r="F21" s="6"/>
      <c r="G21" s="6"/>
      <c r="H21" s="6"/>
      <c r="I21" s="6"/>
      <c r="J21" s="6"/>
      <c r="K21" s="6"/>
      <c r="L21" s="6"/>
    </row>
    <row r="22" spans="1:12" x14ac:dyDescent="0.3">
      <c r="A22" s="9"/>
      <c r="B22" s="9"/>
      <c r="C22" s="9"/>
      <c r="D22" s="9"/>
      <c r="E22" s="9"/>
      <c r="F22" s="6"/>
      <c r="G22" s="6"/>
      <c r="H22" s="6"/>
      <c r="I22" s="6"/>
      <c r="J22" s="6"/>
      <c r="K22" s="6"/>
      <c r="L22" s="6"/>
    </row>
    <row r="23" spans="1:12" x14ac:dyDescent="0.3">
      <c r="A23" s="9"/>
      <c r="B23" s="9"/>
      <c r="C23" s="9"/>
      <c r="D23" s="9"/>
      <c r="E23" s="9"/>
      <c r="F23" s="6"/>
      <c r="G23" s="6"/>
      <c r="H23" s="6"/>
      <c r="I23" s="6"/>
      <c r="J23" s="6"/>
      <c r="K23" s="6"/>
      <c r="L23" s="6"/>
    </row>
    <row r="24" spans="1:12" x14ac:dyDescent="0.3">
      <c r="A24" s="9"/>
      <c r="B24" s="9"/>
      <c r="C24" s="9"/>
      <c r="D24" s="9"/>
      <c r="E24" s="9"/>
      <c r="F24" s="6"/>
      <c r="G24" s="6"/>
      <c r="H24" s="6"/>
      <c r="I24" s="6"/>
      <c r="J24" s="6"/>
      <c r="K24" s="6"/>
      <c r="L24" s="6"/>
    </row>
    <row r="25" spans="1:12" x14ac:dyDescent="0.3">
      <c r="A25" s="9"/>
      <c r="B25" s="9"/>
      <c r="C25" s="9"/>
      <c r="D25" s="9"/>
      <c r="E25" s="9"/>
      <c r="F25" s="6"/>
      <c r="G25" s="6"/>
      <c r="H25" s="6"/>
      <c r="I25" s="6"/>
      <c r="J25" s="6"/>
      <c r="K25" s="6"/>
      <c r="L25" s="6"/>
    </row>
    <row r="26" spans="1:12" x14ac:dyDescent="0.3">
      <c r="A26" s="9"/>
      <c r="B26" s="9"/>
      <c r="C26" s="9"/>
      <c r="D26" s="9"/>
      <c r="E26" s="9"/>
      <c r="F26" s="6"/>
      <c r="G26" s="6"/>
      <c r="H26" s="6"/>
      <c r="I26" s="6"/>
      <c r="J26" s="6"/>
      <c r="K26" s="6"/>
      <c r="L26" s="6"/>
    </row>
    <row r="27" spans="1:12" x14ac:dyDescent="0.3">
      <c r="A27" s="9"/>
      <c r="B27" s="9"/>
      <c r="C27" s="9"/>
      <c r="D27" s="9"/>
      <c r="E27" s="9"/>
      <c r="F27" s="6"/>
      <c r="G27" s="6"/>
      <c r="H27" s="6"/>
      <c r="I27" s="6"/>
      <c r="J27" s="6"/>
      <c r="K27" s="6"/>
      <c r="L27" s="6"/>
    </row>
    <row r="28" spans="1:12" x14ac:dyDescent="0.3">
      <c r="A28" s="9"/>
      <c r="B28" s="9"/>
      <c r="C28" s="9"/>
      <c r="D28" s="9"/>
      <c r="E28" s="9"/>
      <c r="F28" s="6"/>
      <c r="G28" s="6"/>
      <c r="H28" s="6"/>
      <c r="I28" s="6"/>
      <c r="J28" s="6"/>
      <c r="K28" s="6"/>
      <c r="L28" s="6"/>
    </row>
    <row r="29" spans="1:12" x14ac:dyDescent="0.3">
      <c r="A29" s="9"/>
      <c r="B29" s="9"/>
      <c r="C29" s="9"/>
      <c r="D29" s="9"/>
      <c r="E29" s="9"/>
      <c r="F29" s="6"/>
      <c r="G29" s="6"/>
      <c r="H29" s="6"/>
      <c r="I29" s="6"/>
      <c r="J29" s="6"/>
      <c r="K29" s="6"/>
      <c r="L29" s="6"/>
    </row>
    <row r="30" spans="1:12" x14ac:dyDescent="0.3">
      <c r="A30" s="9"/>
      <c r="B30" s="9"/>
      <c r="C30" s="9"/>
      <c r="D30" s="9"/>
      <c r="E30" s="9"/>
      <c r="F30" s="6"/>
      <c r="G30" s="6"/>
      <c r="H30" s="6"/>
      <c r="I30" s="6"/>
      <c r="J30" s="6"/>
      <c r="K30" s="6"/>
      <c r="L30" s="6"/>
    </row>
    <row r="31" spans="1:12" x14ac:dyDescent="0.3">
      <c r="A31" s="9"/>
      <c r="B31" s="9"/>
      <c r="C31" s="9"/>
      <c r="D31" s="9"/>
      <c r="E31" s="9"/>
      <c r="F31" s="6"/>
      <c r="G31" s="6"/>
      <c r="H31" s="6"/>
      <c r="I31" s="6"/>
      <c r="J31" s="6"/>
      <c r="K31" s="6"/>
      <c r="L31" s="6"/>
    </row>
    <row r="32" spans="1:12" x14ac:dyDescent="0.3">
      <c r="A32" s="9"/>
      <c r="B32" s="9"/>
      <c r="C32" s="9"/>
      <c r="D32" s="9"/>
      <c r="E32" s="9"/>
      <c r="F32" s="6"/>
      <c r="G32" s="6"/>
      <c r="H32" s="6"/>
      <c r="I32" s="6"/>
      <c r="J32" s="6"/>
      <c r="K32" s="6"/>
      <c r="L32" s="6"/>
    </row>
    <row r="33" spans="1:12" x14ac:dyDescent="0.3">
      <c r="A33" s="9"/>
      <c r="B33" s="9"/>
      <c r="C33" s="9"/>
      <c r="D33" s="9"/>
      <c r="E33" s="9"/>
      <c r="F33" s="6"/>
      <c r="G33" s="6"/>
      <c r="H33" s="6"/>
      <c r="I33" s="6"/>
      <c r="J33" s="6"/>
      <c r="K33" s="6"/>
      <c r="L33" s="6"/>
    </row>
    <row r="34" spans="1:12" x14ac:dyDescent="0.3">
      <c r="A34" s="9"/>
      <c r="B34" s="9"/>
      <c r="C34" s="9"/>
      <c r="D34" s="9"/>
      <c r="E34" s="9"/>
      <c r="F34" s="6"/>
      <c r="G34" s="6"/>
      <c r="H34" s="6"/>
      <c r="I34" s="6"/>
      <c r="J34" s="6"/>
      <c r="K34" s="6"/>
      <c r="L34" s="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 </vt:lpstr>
      <vt:lpstr>Riferimenti Tabella 1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Antonietti</dc:creator>
  <cp:lastModifiedBy>Patrizia Valentini</cp:lastModifiedBy>
  <dcterms:created xsi:type="dcterms:W3CDTF">2023-12-06T15:51:56Z</dcterms:created>
  <dcterms:modified xsi:type="dcterms:W3CDTF">2025-07-02T07:24:55Z</dcterms:modified>
</cp:coreProperties>
</file>