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iangela_soraci_isprambiente_it/Documents/Desktop/DG_STAT/Indicatori/Industrie/Spese_ricerca_sviluppo/Spese_ricerca_sviluppo_finale/ISPRA_ISTAT_spese_ricerca_sviluppo/Spese_R&amp;S_Tabella_1/"/>
    </mc:Choice>
  </mc:AlternateContent>
  <xr:revisionPtr revIDLastSave="22" documentId="8_{CAB22D20-C365-4DA2-B896-6EA87C40D847}" xr6:coauthVersionLast="47" xr6:coauthVersionMax="47" xr10:uidLastSave="{BA70F599-D813-4814-8341-D447B1470B32}"/>
  <bookViews>
    <workbookView xWindow="2340" yWindow="2340" windowWidth="21600" windowHeight="11235" activeTab="1" xr2:uid="{00000000-000D-0000-FFFF-FFFF00000000}"/>
  </bookViews>
  <sheets>
    <sheet name="Tabella 1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3" i="1"/>
  <c r="N4" i="1"/>
  <c r="N5" i="1"/>
  <c r="N3" i="1"/>
  <c r="M3" i="1"/>
  <c r="M4" i="1"/>
  <c r="M5" i="1"/>
  <c r="L5" i="1"/>
  <c r="C5" i="1"/>
  <c r="D5" i="1"/>
  <c r="E5" i="1"/>
  <c r="F5" i="1"/>
  <c r="G5" i="1"/>
  <c r="H5" i="1"/>
  <c r="I5" i="1"/>
  <c r="J5" i="1"/>
  <c r="K5" i="1"/>
  <c r="B5" i="1"/>
</calcChain>
</file>

<file path=xl/sharedStrings.xml><?xml version="1.0" encoding="utf-8"?>
<sst xmlns="http://schemas.openxmlformats.org/spreadsheetml/2006/main" count="38" uniqueCount="26">
  <si>
    <t>Titolo</t>
  </si>
  <si>
    <t>Fonte</t>
  </si>
  <si>
    <t>Elaborazione ISPRA su dati ISTAT</t>
  </si>
  <si>
    <t>2012</t>
  </si>
  <si>
    <t>2013</t>
  </si>
  <si>
    <t>2014</t>
  </si>
  <si>
    <t>2015</t>
  </si>
  <si>
    <t>2016</t>
  </si>
  <si>
    <t>2017</t>
  </si>
  <si>
    <t>%</t>
  </si>
  <si>
    <t>Attività manifatturiere</t>
  </si>
  <si>
    <t>Attività estrattive; fornitura di energia elettrica, gas e acqua; trattamento e smaltimento rifiuti</t>
  </si>
  <si>
    <t>2018</t>
  </si>
  <si>
    <t>2019</t>
  </si>
  <si>
    <t>2020</t>
  </si>
  <si>
    <t>2021</t>
  </si>
  <si>
    <t>Settore di attività economica</t>
  </si>
  <si>
    <t>Totale industria in senso stretto</t>
  </si>
  <si>
    <t>k€</t>
  </si>
  <si>
    <t>Composizione percentuale 2021</t>
  </si>
  <si>
    <t>Note</t>
  </si>
  <si>
    <t xml:space="preserve">La valutazione è a prezzi correnti. La fonte di finanziamento è il totale dell'economia. </t>
  </si>
  <si>
    <t>2022</t>
  </si>
  <si>
    <t>Variazione tendenziale 2012-2022</t>
  </si>
  <si>
    <t>Variazione tendenziale 2021-2022</t>
  </si>
  <si>
    <r>
      <t>Tabella 1: Spesa per Ricerca &amp; Sviluppo</t>
    </r>
    <r>
      <rPr>
        <i/>
        <sz val="10"/>
        <color theme="1"/>
        <rFont val="Arial"/>
        <family val="2"/>
      </rPr>
      <t xml:space="preserve"> intra-muros </t>
    </r>
    <r>
      <rPr>
        <sz val="10"/>
        <color theme="1"/>
        <rFont val="Arial"/>
        <family val="2"/>
      </rPr>
      <t>delle imprese dell'industria in senso stretto (2012-2022)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</si>
</sst>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3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6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7" fontId="0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workbookViewId="0">
      <selection activeCell="E8" sqref="E8"/>
    </sheetView>
  </sheetViews>
  <sheetFormatPr defaultRowHeight="15" x14ac:dyDescent="0.25"/>
  <cols>
    <col min="1" max="1" width="25.85546875" style="6" customWidth="1"/>
    <col min="2" max="9" width="12.7109375" customWidth="1"/>
    <col min="10" max="12" width="12.7109375" style="6" customWidth="1"/>
    <col min="13" max="14" width="11.85546875" customWidth="1"/>
    <col min="15" max="15" width="12.85546875" customWidth="1"/>
  </cols>
  <sheetData>
    <row r="1" spans="1:15" s="10" customFormat="1" ht="60" x14ac:dyDescent="0.25">
      <c r="A1" s="18" t="s">
        <v>16</v>
      </c>
      <c r="B1" s="9" t="s">
        <v>3</v>
      </c>
      <c r="C1" s="9" t="s">
        <v>4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22</v>
      </c>
      <c r="M1" s="8" t="s">
        <v>23</v>
      </c>
      <c r="N1" s="8" t="s">
        <v>24</v>
      </c>
      <c r="O1" s="8" t="s">
        <v>19</v>
      </c>
    </row>
    <row r="2" spans="1:15" s="14" customFormat="1" ht="12.75" x14ac:dyDescent="0.2">
      <c r="A2" s="19"/>
      <c r="B2" s="12" t="s">
        <v>18</v>
      </c>
      <c r="C2" s="12" t="s">
        <v>18</v>
      </c>
      <c r="D2" s="12" t="s">
        <v>18</v>
      </c>
      <c r="E2" s="12" t="s">
        <v>18</v>
      </c>
      <c r="F2" s="12" t="s">
        <v>18</v>
      </c>
      <c r="G2" s="12" t="s">
        <v>18</v>
      </c>
      <c r="H2" s="12" t="s">
        <v>18</v>
      </c>
      <c r="I2" s="12" t="s">
        <v>18</v>
      </c>
      <c r="J2" s="12" t="s">
        <v>18</v>
      </c>
      <c r="K2" s="12" t="s">
        <v>18</v>
      </c>
      <c r="L2" s="12" t="s">
        <v>18</v>
      </c>
      <c r="M2" s="13" t="s">
        <v>9</v>
      </c>
      <c r="N2" s="13" t="s">
        <v>9</v>
      </c>
      <c r="O2" s="13" t="s">
        <v>9</v>
      </c>
    </row>
    <row r="3" spans="1:15" x14ac:dyDescent="0.25">
      <c r="A3" s="16" t="s">
        <v>10</v>
      </c>
      <c r="B3" s="1">
        <v>8251463</v>
      </c>
      <c r="C3" s="1">
        <v>8279012</v>
      </c>
      <c r="D3" s="1">
        <v>8735888</v>
      </c>
      <c r="E3" s="1">
        <v>9029062</v>
      </c>
      <c r="F3" s="1">
        <v>9832762</v>
      </c>
      <c r="G3" s="1">
        <v>10152996</v>
      </c>
      <c r="H3" s="1">
        <v>10716963</v>
      </c>
      <c r="I3" s="1">
        <v>10976879</v>
      </c>
      <c r="J3" s="1">
        <v>10563341</v>
      </c>
      <c r="K3" s="1">
        <v>10861563</v>
      </c>
      <c r="L3" s="1">
        <v>11268256</v>
      </c>
      <c r="M3" s="15">
        <f>(L3-B3)/B3</f>
        <v>0.36560704447199244</v>
      </c>
      <c r="N3" s="15">
        <f>(L3-K3)/K3</f>
        <v>3.7443321923373275E-2</v>
      </c>
      <c r="O3" s="15">
        <f>L3/L5</f>
        <v>0.98900854496959534</v>
      </c>
    </row>
    <row r="4" spans="1:15" ht="60" x14ac:dyDescent="0.25">
      <c r="A4" s="16" t="s">
        <v>11</v>
      </c>
      <c r="B4" s="1">
        <v>90136</v>
      </c>
      <c r="C4" s="1">
        <v>91209</v>
      </c>
      <c r="D4" s="1">
        <v>210211</v>
      </c>
      <c r="E4" s="1">
        <v>148632</v>
      </c>
      <c r="F4" s="1">
        <v>126972</v>
      </c>
      <c r="G4" s="1">
        <v>174107</v>
      </c>
      <c r="H4" s="1">
        <v>188652</v>
      </c>
      <c r="I4" s="1">
        <v>209217</v>
      </c>
      <c r="J4" s="1">
        <v>139736</v>
      </c>
      <c r="K4" s="1">
        <v>194021</v>
      </c>
      <c r="L4" s="1">
        <v>125231</v>
      </c>
      <c r="M4" s="15">
        <f>(L4-B4)/B4</f>
        <v>0.3893560841395225</v>
      </c>
      <c r="N4" s="15">
        <f t="shared" ref="N4:N5" si="0">(L4-K4)/K4</f>
        <v>-0.35454924982347269</v>
      </c>
      <c r="O4" s="15">
        <f>L4/L5</f>
        <v>1.0991455030404652E-2</v>
      </c>
    </row>
    <row r="5" spans="1:15" s="5" customFormat="1" ht="30" x14ac:dyDescent="0.25">
      <c r="A5" s="2" t="s">
        <v>17</v>
      </c>
      <c r="B5" s="3">
        <f>SUM(B3:B4)</f>
        <v>8341599</v>
      </c>
      <c r="C5" s="3">
        <f t="shared" ref="C5:L5" si="1">SUM(C3:C4)</f>
        <v>8370221</v>
      </c>
      <c r="D5" s="3">
        <f t="shared" si="1"/>
        <v>8946099</v>
      </c>
      <c r="E5" s="3">
        <f t="shared" si="1"/>
        <v>9177694</v>
      </c>
      <c r="F5" s="3">
        <f t="shared" si="1"/>
        <v>9959734</v>
      </c>
      <c r="G5" s="3">
        <f t="shared" si="1"/>
        <v>10327103</v>
      </c>
      <c r="H5" s="3">
        <f t="shared" si="1"/>
        <v>10905615</v>
      </c>
      <c r="I5" s="3">
        <f t="shared" si="1"/>
        <v>11186096</v>
      </c>
      <c r="J5" s="3">
        <f t="shared" si="1"/>
        <v>10703077</v>
      </c>
      <c r="K5" s="3">
        <f t="shared" si="1"/>
        <v>11055584</v>
      </c>
      <c r="L5" s="3">
        <f t="shared" si="1"/>
        <v>11393487</v>
      </c>
      <c r="M5" s="15">
        <f>(L5-B5)/B5</f>
        <v>0.36586366714583141</v>
      </c>
      <c r="N5" s="15">
        <f t="shared" si="0"/>
        <v>3.0564011815205783E-2</v>
      </c>
      <c r="O5" s="4"/>
    </row>
    <row r="7" spans="1:15" x14ac:dyDescent="0.25">
      <c r="F7" s="7"/>
    </row>
    <row r="8" spans="1:15" x14ac:dyDescent="0.25">
      <c r="E8" s="17"/>
      <c r="F8" s="7"/>
    </row>
    <row r="9" spans="1:15" x14ac:dyDescent="0.25">
      <c r="B9" s="7"/>
      <c r="C9" s="7"/>
      <c r="D9" s="7"/>
      <c r="E9" s="7"/>
      <c r="F9" s="7"/>
      <c r="G9" s="7"/>
      <c r="H9" s="7"/>
      <c r="I9" s="7"/>
    </row>
    <row r="10" spans="1:1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1"/>
    </row>
    <row r="11" spans="1:15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1"/>
    </row>
    <row r="12" spans="1:1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1"/>
    </row>
    <row r="13" spans="1:15" x14ac:dyDescent="0.25">
      <c r="I13" s="7"/>
      <c r="J13" s="7"/>
      <c r="K13" s="7"/>
      <c r="L13" s="7"/>
      <c r="M13" s="7"/>
      <c r="N13" s="7"/>
      <c r="O13" s="11"/>
    </row>
  </sheetData>
  <mergeCells count="1">
    <mergeCell ref="A1:A2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abSelected="1" workbookViewId="0">
      <selection activeCell="B1" sqref="B1"/>
    </sheetView>
  </sheetViews>
  <sheetFormatPr defaultRowHeight="15" x14ac:dyDescent="0.25"/>
  <cols>
    <col min="2" max="2" width="100.7109375" customWidth="1"/>
  </cols>
  <sheetData>
    <row r="1" spans="1:2" x14ac:dyDescent="0.25">
      <c r="A1" s="17" t="s">
        <v>0</v>
      </c>
      <c r="B1" s="17" t="s">
        <v>25</v>
      </c>
    </row>
    <row r="2" spans="1:2" x14ac:dyDescent="0.25">
      <c r="A2" s="17" t="s">
        <v>1</v>
      </c>
      <c r="B2" s="17" t="s">
        <v>2</v>
      </c>
    </row>
    <row r="3" spans="1:2" x14ac:dyDescent="0.25">
      <c r="A3" s="17" t="s">
        <v>20</v>
      </c>
      <c r="B3" s="1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Nicolò Giovanni Tria</dc:creator>
  <cp:lastModifiedBy>Soraci Mariangela</cp:lastModifiedBy>
  <dcterms:created xsi:type="dcterms:W3CDTF">2020-12-02T08:29:43Z</dcterms:created>
  <dcterms:modified xsi:type="dcterms:W3CDTF">2025-06-27T13:55:27Z</dcterms:modified>
</cp:coreProperties>
</file>