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nuario24\geotermia\Tabelle\"/>
    </mc:Choice>
  </mc:AlternateContent>
  <xr:revisionPtr revIDLastSave="0" documentId="8_{10EBA190-5818-4F48-AE0B-AA4F61C7C4B0}" xr6:coauthVersionLast="47" xr6:coauthVersionMax="47" xr10:uidLastSave="{00000000-0000-0000-0000-000000000000}"/>
  <bookViews>
    <workbookView xWindow="8925" yWindow="1245" windowWidth="29025" windowHeight="15150" xr2:uid="{00000000-000D-0000-FFFF-FFFF00000000}"/>
  </bookViews>
  <sheets>
    <sheet name="Tab. produzione FER" sheetId="1" r:id="rId1"/>
    <sheet name="metadati" sheetId="2" r:id="rId2"/>
    <sheet name="Grafico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F15" i="1"/>
  <c r="D15" i="1"/>
  <c r="F14" i="1"/>
  <c r="E10" i="1" l="1"/>
  <c r="C10" i="1"/>
  <c r="F6" i="1" l="1"/>
  <c r="F5" i="1"/>
  <c r="D8" i="1"/>
  <c r="D5" i="1"/>
  <c r="D9" i="1"/>
  <c r="D7" i="1"/>
  <c r="D6" i="1"/>
  <c r="F9" i="1"/>
  <c r="F8" i="1"/>
  <c r="F7" i="1"/>
  <c r="F10" i="1" l="1"/>
  <c r="D10" i="1"/>
</calcChain>
</file>

<file path=xl/sharedStrings.xml><?xml version="1.0" encoding="utf-8"?>
<sst xmlns="http://schemas.openxmlformats.org/spreadsheetml/2006/main" count="27" uniqueCount="21">
  <si>
    <t>Italia</t>
  </si>
  <si>
    <t>Toscana</t>
  </si>
  <si>
    <t xml:space="preserve">Fonti di Energia Rinnovabile </t>
  </si>
  <si>
    <t>GWh</t>
  </si>
  <si>
    <t>%</t>
  </si>
  <si>
    <t>Idrica</t>
  </si>
  <si>
    <t>Eolica</t>
  </si>
  <si>
    <t>Geotermica</t>
  </si>
  <si>
    <t>Fotovoltaica</t>
  </si>
  <si>
    <t>Bioenergie</t>
  </si>
  <si>
    <t>Totale FER</t>
  </si>
  <si>
    <t>Totale FER e tradizionali</t>
  </si>
  <si>
    <t>Totale produzione elettrica</t>
  </si>
  <si>
    <r>
      <t>Totale consumi</t>
    </r>
    <r>
      <rPr>
        <sz val="11"/>
        <color rgb="FFFF0000"/>
        <rFont val="Calibri"/>
        <family val="2"/>
        <scheme val="minor"/>
      </rPr>
      <t xml:space="preserve"> </t>
    </r>
  </si>
  <si>
    <t>c</t>
  </si>
  <si>
    <t>Titolo</t>
  </si>
  <si>
    <t>Fonte</t>
  </si>
  <si>
    <t>Elaborazione ISPRA su dati Terna</t>
  </si>
  <si>
    <t>Note</t>
  </si>
  <si>
    <t>produzione e consumi lordi</t>
  </si>
  <si>
    <t>Tabella 3: Ripartizione percentuale della produzione lorda di energia elettrica da fonti rinnovabili e incidenza dell'energia geotermica sulla produzione e sui consumi elettrici totali, Italia e Toscana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</si>
</sst>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1" xfId="0" applyBorder="1"/>
    <xf numFmtId="0" fontId="2" fillId="0" borderId="1" xfId="0" applyFont="1" applyBorder="1"/>
    <xf numFmtId="4" fontId="0" fillId="0" borderId="1" xfId="0" applyNumberFormat="1" applyBorder="1"/>
    <xf numFmtId="2" fontId="0" fillId="0" borderId="1" xfId="0" applyNumberForma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'Tab. produzione FER'!$C$3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cat>
            <c:strRef>
              <c:f>'Tab. produzione FER'!$B$5:$B$9</c:f>
              <c:strCache>
                <c:ptCount val="5"/>
                <c:pt idx="0">
                  <c:v>Idrica</c:v>
                </c:pt>
                <c:pt idx="1">
                  <c:v>Eolica</c:v>
                </c:pt>
                <c:pt idx="2">
                  <c:v>Geotermica</c:v>
                </c:pt>
                <c:pt idx="3">
                  <c:v>Fotovoltaica</c:v>
                </c:pt>
                <c:pt idx="4">
                  <c:v>Bioenergie</c:v>
                </c:pt>
              </c:strCache>
            </c:strRef>
          </c:cat>
          <c:val>
            <c:numRef>
              <c:f>'Tab. produzione FER'!$D$5:$D$9</c:f>
              <c:numCache>
                <c:formatCode>0.00</c:formatCode>
                <c:ptCount val="5"/>
                <c:pt idx="0">
                  <c:v>34.755319796841107</c:v>
                </c:pt>
                <c:pt idx="1">
                  <c:v>20.278575760409058</c:v>
                </c:pt>
                <c:pt idx="2">
                  <c:v>4.8827101348702628</c:v>
                </c:pt>
                <c:pt idx="3">
                  <c:v>26.343663121993981</c:v>
                </c:pt>
                <c:pt idx="4">
                  <c:v>13.739731185885585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D-469F-8D47-91322AD29051}"/>
            </c:ext>
          </c:extLst>
        </c:ser>
        <c:ser>
          <c:idx val="1"/>
          <c:order val="1"/>
          <c:tx>
            <c:strRef>
              <c:f>'Tab. produzione FER'!$E$3</c:f>
              <c:strCache>
                <c:ptCount val="1"/>
                <c:pt idx="0">
                  <c:v>Toscana</c:v>
                </c:pt>
              </c:strCache>
            </c:strRef>
          </c:tx>
          <c:invertIfNegative val="0"/>
          <c:cat>
            <c:strRef>
              <c:f>'Tab. produzione FER'!$B$5:$B$9</c:f>
              <c:strCache>
                <c:ptCount val="5"/>
                <c:pt idx="0">
                  <c:v>Idrica</c:v>
                </c:pt>
                <c:pt idx="1">
                  <c:v>Eolica</c:v>
                </c:pt>
                <c:pt idx="2">
                  <c:v>Geotermica</c:v>
                </c:pt>
                <c:pt idx="3">
                  <c:v>Fotovoltaica</c:v>
                </c:pt>
                <c:pt idx="4">
                  <c:v>Bioenergie</c:v>
                </c:pt>
              </c:strCache>
            </c:strRef>
          </c:cat>
          <c:val>
            <c:numRef>
              <c:f>'Tab. produzione FER'!$F$5:$F$9</c:f>
              <c:numCache>
                <c:formatCode>0.00</c:formatCode>
                <c:ptCount val="5"/>
                <c:pt idx="0">
                  <c:v>7.2968715386319438</c:v>
                </c:pt>
                <c:pt idx="1">
                  <c:v>3.6010534865975838</c:v>
                </c:pt>
                <c:pt idx="2">
                  <c:v>70.054397321977987</c:v>
                </c:pt>
                <c:pt idx="3">
                  <c:v>14.566667487139096</c:v>
                </c:pt>
                <c:pt idx="4">
                  <c:v>4.4810101656533838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2D-469F-8D47-91322AD29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220736"/>
        <c:axId val="187222272"/>
      </c:barChart>
      <c:catAx>
        <c:axId val="18722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222272"/>
        <c:crossesAt val="0"/>
        <c:auto val="1"/>
        <c:lblAlgn val="ctr"/>
        <c:lblOffset val="100"/>
        <c:noMultiLvlLbl val="0"/>
      </c:catAx>
      <c:valAx>
        <c:axId val="187222272"/>
        <c:scaling>
          <c:orientation val="minMax"/>
          <c:max val="80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87220736"/>
        <c:crosses val="autoZero"/>
        <c:crossBetween val="between"/>
        <c:majorUnit val="10"/>
        <c:dispUnits>
          <c:builtInUnit val="hundreds"/>
          <c:dispUnitsLbl>
            <c:layout>
              <c:manualLayout>
                <c:xMode val="edge"/>
                <c:yMode val="edge"/>
                <c:x val="1.6158818097876271E-2"/>
                <c:y val="0.44028944298629324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it-IT"/>
                    <a:t>%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167640</xdr:colOff>
      <xdr:row>3</xdr:row>
      <xdr:rowOff>137160</xdr:rowOff>
    </xdr:from>
    <xdr:to>
      <xdr:col>10</xdr:col>
      <xdr:colOff>182880</xdr:colOff>
      <xdr:row>18</xdr:row>
      <xdr:rowOff>137160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22"/>
  <sheetViews>
    <sheetView tabSelected="1" workbookViewId="0">
      <selection activeCell="E18" sqref="E18"/>
    </sheetView>
  </sheetViews>
  <sheetFormatPr defaultRowHeight="15" x14ac:dyDescent="0.25"/>
  <cols>
    <col min="2" max="2" width="26.5703125" customWidth="1"/>
    <col min="3" max="3" width="13.28515625" customWidth="1"/>
    <col min="4" max="4" width="12.7109375" customWidth="1"/>
    <col min="5" max="5" width="13.5703125" customWidth="1"/>
    <col min="6" max="6" width="13.28515625" customWidth="1"/>
    <col min="7" max="7" width="26" customWidth="1"/>
    <col min="8" max="8" width="15.42578125" customWidth="1"/>
    <col min="9" max="9" width="14" customWidth="1"/>
    <col min="12" max="12" width="16.7109375" customWidth="1"/>
    <col min="13" max="13" width="14.7109375" customWidth="1"/>
  </cols>
  <sheetData>
    <row r="3" spans="2:15" x14ac:dyDescent="0.25">
      <c r="B3" s="3"/>
      <c r="C3" s="16" t="s">
        <v>0</v>
      </c>
      <c r="D3" s="16"/>
      <c r="E3" s="16" t="s">
        <v>1</v>
      </c>
      <c r="F3" s="16"/>
    </row>
    <row r="4" spans="2:15" x14ac:dyDescent="0.25">
      <c r="B4" s="4" t="s">
        <v>2</v>
      </c>
      <c r="C4" s="8" t="s">
        <v>3</v>
      </c>
      <c r="D4" s="8" t="s">
        <v>4</v>
      </c>
      <c r="E4" s="8" t="s">
        <v>3</v>
      </c>
      <c r="F4" s="8" t="s">
        <v>4</v>
      </c>
    </row>
    <row r="5" spans="2:15" x14ac:dyDescent="0.25">
      <c r="B5" s="3" t="s">
        <v>5</v>
      </c>
      <c r="C5" s="5">
        <v>40517.300000000003</v>
      </c>
      <c r="D5" s="6">
        <f>C5/C10*100</f>
        <v>34.755319796841107</v>
      </c>
      <c r="E5" s="3">
        <v>592.9</v>
      </c>
      <c r="F5" s="6">
        <f>E5/E10*100</f>
        <v>7.2968715386319438</v>
      </c>
      <c r="L5" s="1"/>
      <c r="M5" s="1"/>
      <c r="N5" s="2"/>
    </row>
    <row r="6" spans="2:15" x14ac:dyDescent="0.25">
      <c r="B6" s="3" t="s">
        <v>6</v>
      </c>
      <c r="C6" s="5">
        <v>23640.5</v>
      </c>
      <c r="D6" s="6">
        <f>C6/C10*100</f>
        <v>20.278575760409058</v>
      </c>
      <c r="E6" s="3">
        <v>292.60000000000002</v>
      </c>
      <c r="F6" s="6">
        <f>E6/E10*100</f>
        <v>3.6010534865975838</v>
      </c>
      <c r="L6" s="1"/>
      <c r="M6" s="1"/>
      <c r="N6" s="2"/>
    </row>
    <row r="7" spans="2:15" x14ac:dyDescent="0.25">
      <c r="B7" s="3" t="s">
        <v>7</v>
      </c>
      <c r="C7" s="5">
        <v>5692.2</v>
      </c>
      <c r="D7" s="6">
        <f>C7/C10*100</f>
        <v>4.8827101348702628</v>
      </c>
      <c r="E7" s="5">
        <v>5692.2</v>
      </c>
      <c r="F7" s="6">
        <f>E7/E10*100</f>
        <v>70.054397321977987</v>
      </c>
    </row>
    <row r="8" spans="2:15" x14ac:dyDescent="0.25">
      <c r="B8" s="3" t="s">
        <v>8</v>
      </c>
      <c r="C8" s="5">
        <v>30711.1</v>
      </c>
      <c r="D8" s="6">
        <f>C8/C10*100</f>
        <v>26.343663121993981</v>
      </c>
      <c r="E8" s="5">
        <v>1183.5999999999999</v>
      </c>
      <c r="F8" s="6">
        <f>E8/E10*100</f>
        <v>14.566667487139096</v>
      </c>
    </row>
    <row r="9" spans="2:15" x14ac:dyDescent="0.25">
      <c r="B9" s="3" t="s">
        <v>9</v>
      </c>
      <c r="C9" s="5">
        <v>16017.6</v>
      </c>
      <c r="D9" s="6">
        <f>C9/C10*100</f>
        <v>13.739731185885585</v>
      </c>
      <c r="E9" s="3">
        <v>364.1</v>
      </c>
      <c r="F9" s="6">
        <f>E9/E10*100</f>
        <v>4.4810101656533838</v>
      </c>
    </row>
    <row r="10" spans="2:15" x14ac:dyDescent="0.25">
      <c r="B10" s="4" t="s">
        <v>10</v>
      </c>
      <c r="C10" s="7">
        <f>SUM(C5:C9)</f>
        <v>116578.70000000001</v>
      </c>
      <c r="D10" s="6">
        <f>SUM(D5:D9)</f>
        <v>100</v>
      </c>
      <c r="E10" s="4">
        <f>SUM(E5:E9)</f>
        <v>8125.4</v>
      </c>
      <c r="F10" s="6">
        <f>SUM(F5:F9)</f>
        <v>100</v>
      </c>
    </row>
    <row r="11" spans="2:15" x14ac:dyDescent="0.25">
      <c r="B11" s="3"/>
      <c r="C11" s="5"/>
      <c r="D11" s="6"/>
      <c r="E11" s="3"/>
      <c r="F11" s="3"/>
    </row>
    <row r="12" spans="2:15" x14ac:dyDescent="0.25">
      <c r="B12" s="3"/>
      <c r="C12" s="3"/>
      <c r="D12" s="8" t="s">
        <v>7</v>
      </c>
      <c r="E12" s="8"/>
      <c r="F12" s="8" t="s">
        <v>7</v>
      </c>
      <c r="O12" s="1"/>
    </row>
    <row r="13" spans="2:15" x14ac:dyDescent="0.25">
      <c r="B13" s="4" t="s">
        <v>11</v>
      </c>
      <c r="C13" s="3"/>
      <c r="D13" s="8" t="s">
        <v>4</v>
      </c>
      <c r="E13" s="8"/>
      <c r="F13" s="8" t="s">
        <v>4</v>
      </c>
      <c r="I13" s="9"/>
      <c r="O13" s="1"/>
    </row>
    <row r="14" spans="2:15" x14ac:dyDescent="0.25">
      <c r="B14" s="3" t="s">
        <v>12</v>
      </c>
      <c r="C14" s="5">
        <v>264708.09999999998</v>
      </c>
      <c r="D14" s="6">
        <f>C7/C14*100</f>
        <v>2.1503686513559654</v>
      </c>
      <c r="E14" s="5">
        <v>15810.8</v>
      </c>
      <c r="F14" s="6">
        <f>E7/E14*100</f>
        <v>36.001973334682624</v>
      </c>
    </row>
    <row r="15" spans="2:15" x14ac:dyDescent="0.25">
      <c r="B15" s="3" t="s">
        <v>13</v>
      </c>
      <c r="C15" s="5">
        <v>287372</v>
      </c>
      <c r="D15" s="6">
        <f>C7/C15*100</f>
        <v>1.98077752877803</v>
      </c>
      <c r="E15" s="5">
        <v>18072.400000000001</v>
      </c>
      <c r="F15" s="6">
        <f>E7/E15*100</f>
        <v>31.496646820566166</v>
      </c>
      <c r="O15" s="1"/>
    </row>
    <row r="17" spans="3:8" x14ac:dyDescent="0.25">
      <c r="C17" s="1"/>
    </row>
    <row r="18" spans="3:8" x14ac:dyDescent="0.25">
      <c r="C18" s="1"/>
    </row>
    <row r="19" spans="3:8" x14ac:dyDescent="0.25">
      <c r="C19" s="1"/>
    </row>
    <row r="20" spans="3:8" x14ac:dyDescent="0.25">
      <c r="C20" s="1"/>
    </row>
    <row r="22" spans="3:8" x14ac:dyDescent="0.25">
      <c r="H22" t="s">
        <v>14</v>
      </c>
    </row>
  </sheetData>
  <mergeCells count="2">
    <mergeCell ref="C3:D3"/>
    <mergeCell ref="E3:F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"/>
  <sheetViews>
    <sheetView workbookViewId="0">
      <selection activeCell="E7" sqref="E7"/>
    </sheetView>
  </sheetViews>
  <sheetFormatPr defaultRowHeight="15" x14ac:dyDescent="0.25"/>
  <sheetData>
    <row r="1" spans="1:12" ht="29.45" customHeight="1" x14ac:dyDescent="0.25">
      <c r="A1" t="s">
        <v>15</v>
      </c>
      <c r="B1" s="10" t="s">
        <v>20</v>
      </c>
      <c r="C1" s="11"/>
      <c r="D1" s="11"/>
      <c r="E1" s="11"/>
      <c r="F1" s="11"/>
      <c r="G1" s="11"/>
      <c r="H1" s="11"/>
      <c r="I1" s="11"/>
      <c r="J1" s="11"/>
      <c r="K1" s="11"/>
      <c r="L1" s="12"/>
    </row>
    <row r="3" spans="1:12" ht="43.5" customHeight="1" x14ac:dyDescent="0.25">
      <c r="A3" t="s">
        <v>16</v>
      </c>
      <c r="B3" s="13" t="s">
        <v>17</v>
      </c>
      <c r="C3" s="13"/>
      <c r="D3" s="13"/>
      <c r="E3" s="13"/>
      <c r="F3" s="13"/>
      <c r="G3" s="13"/>
      <c r="H3" s="13"/>
      <c r="I3" s="13"/>
      <c r="J3" s="13"/>
      <c r="K3" s="13"/>
      <c r="L3" s="14"/>
    </row>
    <row r="5" spans="1:12" ht="40.9" customHeight="1" x14ac:dyDescent="0.25">
      <c r="A5" t="s">
        <v>18</v>
      </c>
      <c r="B5" s="15" t="s">
        <v>19</v>
      </c>
      <c r="C5" s="15"/>
      <c r="D5" s="15"/>
      <c r="E5" s="15"/>
      <c r="F5" s="15"/>
      <c r="G5" s="15"/>
      <c r="H5" s="15"/>
      <c r="I5" s="15"/>
      <c r="J5" s="15"/>
      <c r="K5" s="15"/>
      <c r="L5" s="15"/>
    </row>
  </sheetData>
  <mergeCells count="3">
    <mergeCell ref="B1:L1"/>
    <mergeCell ref="B3:L3"/>
    <mergeCell ref="B5: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R20" sqref="R2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Tab. produzione FER</vt:lpstr>
      <vt:lpstr>metadati</vt:lpstr>
      <vt:lpstr>Grafico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Fiorenzo Fumanti</dc:creator>
  <cp:keywords/>
  <dc:description/>
  <cp:lastModifiedBy>fiorenzo fumanti</cp:lastModifiedBy>
  <cp:revision/>
  <dcterms:created xsi:type="dcterms:W3CDTF">2023-03-20T10:09:30Z</dcterms:created>
  <dcterms:modified xsi:type="dcterms:W3CDTF">2024-12-04T18:33:46Z</dcterms:modified>
  <cp:category/>
  <cp:contentStatus/>
</cp:coreProperties>
</file>