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4/Emissioni 2024/"/>
    </mc:Choice>
  </mc:AlternateContent>
  <xr:revisionPtr revIDLastSave="0" documentId="8_{CC26199A-C28C-471E-9D76-27A66C2DB88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ella2" sheetId="1" r:id="rId1"/>
    <sheet name="Metadati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" i="1" l="1"/>
  <c r="AH4" i="1" s="1"/>
  <c r="AG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C2" i="1"/>
  <c r="B2" i="1"/>
  <c r="AF4" i="1" l="1"/>
  <c r="AE4" i="1"/>
  <c r="AD4" i="1"/>
  <c r="AG4" i="1"/>
  <c r="AC4" i="1"/>
  <c r="AB4" i="1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B4" i="1"/>
</calcChain>
</file>

<file path=xl/sharedStrings.xml><?xml version="1.0" encoding="utf-8"?>
<sst xmlns="http://schemas.openxmlformats.org/spreadsheetml/2006/main" count="42" uniqueCount="42">
  <si>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</si>
  <si>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</si>
  <si>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</si>
  <si>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</si>
  <si>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</si>
  <si>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</si>
  <si>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</si>
  <si>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</si>
  <si>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</si>
  <si>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</si>
  <si>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</si>
  <si>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</si>
  <si>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</si>
  <si>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</si>
  <si>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</si>
  <si>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</si>
  <si>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</si>
  <si>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</si>
  <si>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</si>
  <si>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</si>
  <si>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</si>
  <si>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</si>
  <si>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</si>
  <si>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</si>
  <si>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</si>
  <si>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PIL (milioni di euro)</t>
  </si>
  <si>
    <t>2015</t>
  </si>
  <si>
    <t>2016</t>
  </si>
  <si>
    <t>Titolo:</t>
  </si>
  <si>
    <t>Fonte:</t>
  </si>
  <si>
    <t>Legenda:</t>
  </si>
  <si>
    <t>Note:</t>
  </si>
  <si>
    <t>2017</t>
  </si>
  <si>
    <t>Elaborazione ISPRA sulla base dei dati di emissione (ISPRA) e dei dati sul PIL (ISTAT)</t>
  </si>
  <si>
    <t>2018</t>
  </si>
  <si>
    <t>2019</t>
  </si>
  <si>
    <t>2020</t>
  </si>
  <si>
    <t>2021</t>
  </si>
  <si>
    <t>2022</t>
  </si>
  <si>
    <t>Emissioni nazionali di gas serra (t CO2 eq)</t>
  </si>
  <si>
    <t>Emissioni nazionali di gas serra/PIL</t>
  </si>
  <si>
    <t>Tabella 2: Emissioni di gas serra rispetto al PIL in Italia dal 1990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</si>
</sst>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%"/>
    <numFmt numFmtId="165" formatCode="_-* #,##0.00000_-;\-* #,##0.0000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3" applyFont="1"/>
    <xf numFmtId="0" fontId="3" fillId="0" borderId="0" xfId="0" applyFont="1"/>
    <xf numFmtId="3" fontId="5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0" fontId="3" fillId="0" borderId="1" xfId="0" applyFont="1" applyBorder="1"/>
    <xf numFmtId="4" fontId="3" fillId="0" borderId="1" xfId="0" applyNumberFormat="1" applyFont="1" applyBorder="1"/>
    <xf numFmtId="166" fontId="3" fillId="0" borderId="0" xfId="2" applyNumberFormat="1" applyFont="1"/>
    <xf numFmtId="43" fontId="3" fillId="0" borderId="1" xfId="1" applyFont="1" applyBorder="1"/>
    <xf numFmtId="3" fontId="3" fillId="0" borderId="0" xfId="0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4" fontId="3" fillId="0" borderId="0" xfId="0" applyNumberFormat="1" applyFont="1" applyProtection="1">
      <protection locked="0"/>
    </xf>
    <xf numFmtId="43" fontId="3" fillId="0" borderId="0" xfId="1" applyFont="1"/>
    <xf numFmtId="165" fontId="3" fillId="0" borderId="0" xfId="1" applyNumberFormat="1" applyFont="1"/>
    <xf numFmtId="164" fontId="3" fillId="0" borderId="0" xfId="2" applyNumberFormat="1" applyFont="1"/>
    <xf numFmtId="43" fontId="3" fillId="0" borderId="0" xfId="0" applyNumberFormat="1" applyFont="1"/>
    <xf numFmtId="0" fontId="3" fillId="0" borderId="1" xfId="0" applyFont="1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00000000-0005-0000-0000-000002000000}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prambiente-my.sharepoint.com/personal/daniela_romano_isprambiente_it/Documents/Desktop/daniela/annuario/Annuario%20Atmosfera_2024%20maggio/Serra-procapite-pil/Tabella1.xlsx" TargetMode="External"/><Relationship Id="rId1" Type="http://schemas.openxmlformats.org/officeDocument/2006/relationships/externalLinkPath" Target="file:///C:\Users\silvia.iaccarino\Downloads\Tabell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1"/>
      <sheetName val="Metadati"/>
    </sheetNames>
    <sheetDataSet>
      <sheetData sheetId="0">
        <row r="2">
          <cell r="B2">
            <v>522373152.12798864</v>
          </cell>
          <cell r="C2">
            <v>523618846.03763819</v>
          </cell>
          <cell r="D2">
            <v>522836663.08204442</v>
          </cell>
          <cell r="E2">
            <v>515996568.41103017</v>
          </cell>
          <cell r="F2">
            <v>510080766.98816031</v>
          </cell>
          <cell r="G2">
            <v>536499745.82884777</v>
          </cell>
          <cell r="H2">
            <v>531253158.81751883</v>
          </cell>
          <cell r="I2">
            <v>538927556.67807412</v>
          </cell>
          <cell r="J2">
            <v>551668354.63372147</v>
          </cell>
          <cell r="K2">
            <v>557439326.27031946</v>
          </cell>
          <cell r="L2">
            <v>561321780.57981992</v>
          </cell>
          <cell r="M2">
            <v>563411868.34232712</v>
          </cell>
          <cell r="N2">
            <v>569744751.11487889</v>
          </cell>
          <cell r="O2">
            <v>589280564.27428281</v>
          </cell>
          <cell r="P2">
            <v>594727700.61285853</v>
          </cell>
          <cell r="Q2">
            <v>595598486.65536857</v>
          </cell>
          <cell r="R2">
            <v>585087177.0373733</v>
          </cell>
          <cell r="S2">
            <v>579479988.92087913</v>
          </cell>
          <cell r="T2">
            <v>566428802.35470676</v>
          </cell>
          <cell r="U2">
            <v>511141524.75651151</v>
          </cell>
          <cell r="V2">
            <v>522370882.99429643</v>
          </cell>
          <cell r="W2">
            <v>509136617.74180615</v>
          </cell>
          <cell r="X2">
            <v>489705726.56363297</v>
          </cell>
          <cell r="Y2">
            <v>453700817.38726342</v>
          </cell>
          <cell r="Z2">
            <v>432020994.79216397</v>
          </cell>
          <cell r="AA2">
            <v>442556719.38130534</v>
          </cell>
          <cell r="AB2">
            <v>439095995.82821262</v>
          </cell>
          <cell r="AC2">
            <v>432350877.93607807</v>
          </cell>
          <cell r="AD2">
            <v>428283628.65432566</v>
          </cell>
          <cell r="AE2">
            <v>416493417.2391811</v>
          </cell>
          <cell r="AF2">
            <v>379050830.38414472</v>
          </cell>
          <cell r="AG2">
            <v>411281699.46598583</v>
          </cell>
          <cell r="AH2">
            <v>413040885.31272757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opLeftCell="V1" workbookViewId="0">
      <selection activeCell="AI2" sqref="AI2:AI4"/>
    </sheetView>
  </sheetViews>
  <sheetFormatPr defaultRowHeight="13.2" x14ac:dyDescent="0.25"/>
  <cols>
    <col min="1" max="1" width="40.21875" style="2" bestFit="1" customWidth="1"/>
    <col min="2" max="26" width="15" style="2" bestFit="1" customWidth="1"/>
    <col min="27" max="29" width="15.33203125" style="2" bestFit="1" customWidth="1"/>
    <col min="30" max="30" width="15.77734375" style="2" customWidth="1"/>
    <col min="31" max="31" width="14.77734375" style="2" customWidth="1"/>
    <col min="32" max="32" width="15" style="2" customWidth="1"/>
    <col min="33" max="33" width="14.21875" style="2" customWidth="1"/>
    <col min="34" max="34" width="15.33203125" style="2" customWidth="1"/>
    <col min="35" max="35" width="9" style="2" bestFit="1" customWidth="1"/>
    <col min="36" max="16384" width="8.88671875" style="2"/>
  </cols>
  <sheetData>
    <row r="1" spans="1:35" x14ac:dyDescent="0.25">
      <c r="A1" s="6"/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21</v>
      </c>
      <c r="X1" s="17" t="s">
        <v>22</v>
      </c>
      <c r="Y1" s="17" t="s">
        <v>23</v>
      </c>
      <c r="Z1" s="17" t="s">
        <v>24</v>
      </c>
      <c r="AA1" s="17" t="s">
        <v>26</v>
      </c>
      <c r="AB1" s="17" t="s">
        <v>27</v>
      </c>
      <c r="AC1" s="17" t="s">
        <v>32</v>
      </c>
      <c r="AD1" s="17" t="s">
        <v>34</v>
      </c>
      <c r="AE1" s="17" t="s">
        <v>35</v>
      </c>
      <c r="AF1" s="17" t="s">
        <v>36</v>
      </c>
      <c r="AG1" s="17" t="s">
        <v>37</v>
      </c>
      <c r="AH1" s="17" t="s">
        <v>38</v>
      </c>
    </row>
    <row r="2" spans="1:35" x14ac:dyDescent="0.25">
      <c r="A2" s="6" t="s">
        <v>39</v>
      </c>
      <c r="B2" s="7">
        <f>[1]Tabella1!B2</f>
        <v>522373152.12798864</v>
      </c>
      <c r="C2" s="7">
        <f>[1]Tabella1!C2</f>
        <v>523618846.03763819</v>
      </c>
      <c r="D2" s="7">
        <f>[1]Tabella1!D2</f>
        <v>522836663.08204442</v>
      </c>
      <c r="E2" s="7">
        <f>[1]Tabella1!E2</f>
        <v>515996568.41103017</v>
      </c>
      <c r="F2" s="7">
        <f>[1]Tabella1!F2</f>
        <v>510080766.98816031</v>
      </c>
      <c r="G2" s="7">
        <f>[1]Tabella1!G2</f>
        <v>536499745.82884777</v>
      </c>
      <c r="H2" s="7">
        <f>[1]Tabella1!H2</f>
        <v>531253158.81751883</v>
      </c>
      <c r="I2" s="7">
        <f>[1]Tabella1!I2</f>
        <v>538927556.67807412</v>
      </c>
      <c r="J2" s="7">
        <f>[1]Tabella1!J2</f>
        <v>551668354.63372147</v>
      </c>
      <c r="K2" s="7">
        <f>[1]Tabella1!K2</f>
        <v>557439326.27031946</v>
      </c>
      <c r="L2" s="7">
        <f>[1]Tabella1!L2</f>
        <v>561321780.57981992</v>
      </c>
      <c r="M2" s="7">
        <f>[1]Tabella1!M2</f>
        <v>563411868.34232712</v>
      </c>
      <c r="N2" s="7">
        <f>[1]Tabella1!N2</f>
        <v>569744751.11487889</v>
      </c>
      <c r="O2" s="7">
        <f>[1]Tabella1!O2</f>
        <v>589280564.27428281</v>
      </c>
      <c r="P2" s="7">
        <f>[1]Tabella1!P2</f>
        <v>594727700.61285853</v>
      </c>
      <c r="Q2" s="7">
        <f>[1]Tabella1!Q2</f>
        <v>595598486.65536857</v>
      </c>
      <c r="R2" s="7">
        <f>[1]Tabella1!R2</f>
        <v>585087177.0373733</v>
      </c>
      <c r="S2" s="7">
        <f>[1]Tabella1!S2</f>
        <v>579479988.92087913</v>
      </c>
      <c r="T2" s="7">
        <f>[1]Tabella1!T2</f>
        <v>566428802.35470676</v>
      </c>
      <c r="U2" s="7">
        <f>[1]Tabella1!U2</f>
        <v>511141524.75651151</v>
      </c>
      <c r="V2" s="7">
        <f>[1]Tabella1!V2</f>
        <v>522370882.99429643</v>
      </c>
      <c r="W2" s="7">
        <f>[1]Tabella1!W2</f>
        <v>509136617.74180615</v>
      </c>
      <c r="X2" s="7">
        <f>[1]Tabella1!X2</f>
        <v>489705726.56363297</v>
      </c>
      <c r="Y2" s="7">
        <f>[1]Tabella1!Y2</f>
        <v>453700817.38726342</v>
      </c>
      <c r="Z2" s="7">
        <f>[1]Tabella1!Z2</f>
        <v>432020994.79216397</v>
      </c>
      <c r="AA2" s="7">
        <f>[1]Tabella1!AA2</f>
        <v>442556719.38130534</v>
      </c>
      <c r="AB2" s="7">
        <f>[1]Tabella1!AB2</f>
        <v>439095995.82821262</v>
      </c>
      <c r="AC2" s="7">
        <f>[1]Tabella1!AC2</f>
        <v>432350877.93607807</v>
      </c>
      <c r="AD2" s="7">
        <f>[1]Tabella1!AD2</f>
        <v>428283628.65432566</v>
      </c>
      <c r="AE2" s="7">
        <f>[1]Tabella1!AE2</f>
        <v>416493417.2391811</v>
      </c>
      <c r="AF2" s="7">
        <f>[1]Tabella1!AF2</f>
        <v>379050830.38414472</v>
      </c>
      <c r="AG2" s="7">
        <f>[1]Tabella1!AG2</f>
        <v>411281699.46598583</v>
      </c>
      <c r="AH2" s="7">
        <f>[1]Tabella1!AH2</f>
        <v>413040885.31272757</v>
      </c>
      <c r="AI2" s="8"/>
    </row>
    <row r="3" spans="1:35" x14ac:dyDescent="0.25">
      <c r="A3" s="6" t="s">
        <v>25</v>
      </c>
      <c r="B3" s="9">
        <v>1397676.059339775</v>
      </c>
      <c r="C3" s="9">
        <v>1419112.6966533696</v>
      </c>
      <c r="D3" s="9">
        <v>1438869.7310439979</v>
      </c>
      <c r="E3" s="9">
        <v>1426598.9671802025</v>
      </c>
      <c r="F3" s="9">
        <v>1457285.4483231348</v>
      </c>
      <c r="G3" s="9">
        <v>1499354.9</v>
      </c>
      <c r="H3" s="9">
        <v>1518348.5</v>
      </c>
      <c r="I3" s="9">
        <v>1546137.5</v>
      </c>
      <c r="J3" s="9">
        <v>1574132.1</v>
      </c>
      <c r="K3" s="9">
        <v>1599723.2</v>
      </c>
      <c r="L3" s="9">
        <v>1660304</v>
      </c>
      <c r="M3" s="9">
        <v>1692702.7</v>
      </c>
      <c r="N3" s="9">
        <v>1697001.2</v>
      </c>
      <c r="O3" s="9">
        <v>1699353.7</v>
      </c>
      <c r="P3" s="9">
        <v>1723545.6000000001</v>
      </c>
      <c r="Q3" s="9">
        <v>1737641.6</v>
      </c>
      <c r="R3" s="9">
        <v>1768756.5</v>
      </c>
      <c r="S3" s="9">
        <v>1795059.2</v>
      </c>
      <c r="T3" s="9">
        <v>1777790.5</v>
      </c>
      <c r="U3" s="9">
        <v>1683906.5</v>
      </c>
      <c r="V3" s="9">
        <v>1712756.8</v>
      </c>
      <c r="W3" s="9">
        <v>1724871.7</v>
      </c>
      <c r="X3" s="9">
        <v>1673454.9</v>
      </c>
      <c r="Y3" s="9">
        <v>1642645.5</v>
      </c>
      <c r="Z3" s="9">
        <v>1642570.8</v>
      </c>
      <c r="AA3" s="9">
        <v>1655355</v>
      </c>
      <c r="AB3" s="9">
        <v>1676766.4</v>
      </c>
      <c r="AC3" s="9">
        <v>1704732.5</v>
      </c>
      <c r="AD3" s="5">
        <v>1720515.1</v>
      </c>
      <c r="AE3" s="5">
        <v>1728828.6</v>
      </c>
      <c r="AF3" s="5">
        <v>1573680.3</v>
      </c>
      <c r="AG3" s="5">
        <v>1704512.3</v>
      </c>
      <c r="AH3" s="5">
        <v>1767997.7</v>
      </c>
      <c r="AI3" s="8"/>
    </row>
    <row r="4" spans="1:35" x14ac:dyDescent="0.25">
      <c r="A4" s="6" t="s">
        <v>40</v>
      </c>
      <c r="B4" s="7">
        <f>+B2/B3</f>
        <v>373.74407942191112</v>
      </c>
      <c r="C4" s="7">
        <f t="shared" ref="C4:AB4" si="0">+C2/C3</f>
        <v>368.97622526559394</v>
      </c>
      <c r="D4" s="7">
        <f t="shared" si="0"/>
        <v>363.36622544883949</v>
      </c>
      <c r="E4" s="7">
        <f t="shared" si="0"/>
        <v>361.69700124691838</v>
      </c>
      <c r="F4" s="7">
        <f t="shared" si="0"/>
        <v>350.02117641063296</v>
      </c>
      <c r="G4" s="7">
        <f t="shared" si="0"/>
        <v>357.82038383897486</v>
      </c>
      <c r="H4" s="7">
        <f t="shared" si="0"/>
        <v>349.888815919085</v>
      </c>
      <c r="I4" s="7">
        <f t="shared" si="0"/>
        <v>348.56379634933768</v>
      </c>
      <c r="J4" s="7">
        <f t="shared" si="0"/>
        <v>350.45874144471196</v>
      </c>
      <c r="K4" s="7">
        <f t="shared" si="0"/>
        <v>348.45986247515788</v>
      </c>
      <c r="L4" s="7">
        <f t="shared" si="0"/>
        <v>338.08373682158202</v>
      </c>
      <c r="M4" s="7">
        <f t="shared" si="0"/>
        <v>332.84750378334434</v>
      </c>
      <c r="N4" s="7">
        <f t="shared" si="0"/>
        <v>335.73620991834235</v>
      </c>
      <c r="O4" s="7">
        <f t="shared" si="0"/>
        <v>346.76745887232471</v>
      </c>
      <c r="P4" s="7">
        <f t="shared" si="0"/>
        <v>345.06061261904443</v>
      </c>
      <c r="Q4" s="7">
        <f t="shared" si="0"/>
        <v>342.76256200091467</v>
      </c>
      <c r="R4" s="7">
        <f t="shared" si="0"/>
        <v>330.79012121644405</v>
      </c>
      <c r="S4" s="7">
        <f t="shared" si="0"/>
        <v>322.81943064656537</v>
      </c>
      <c r="T4" s="7">
        <f t="shared" si="0"/>
        <v>318.61392124364863</v>
      </c>
      <c r="U4" s="7">
        <f t="shared" si="0"/>
        <v>303.54507495309952</v>
      </c>
      <c r="V4" s="7">
        <f t="shared" si="0"/>
        <v>304.98835736299304</v>
      </c>
      <c r="W4" s="7">
        <f t="shared" si="0"/>
        <v>295.17361653148242</v>
      </c>
      <c r="X4" s="7">
        <f t="shared" si="0"/>
        <v>292.63156513129394</v>
      </c>
      <c r="Y4" s="7">
        <f t="shared" si="0"/>
        <v>276.20129686366499</v>
      </c>
      <c r="Z4" s="7">
        <f t="shared" si="0"/>
        <v>263.01514357381973</v>
      </c>
      <c r="AA4" s="7">
        <f t="shared" si="0"/>
        <v>267.34852607525596</v>
      </c>
      <c r="AB4" s="7">
        <f t="shared" si="0"/>
        <v>261.87070293644518</v>
      </c>
      <c r="AC4" s="7">
        <f t="shared" ref="AC4:AH4" si="1">+AC2/AC3</f>
        <v>253.61801803865302</v>
      </c>
      <c r="AD4" s="7">
        <f t="shared" si="1"/>
        <v>248.92756166704126</v>
      </c>
      <c r="AE4" s="7">
        <f t="shared" si="1"/>
        <v>240.91076306765234</v>
      </c>
      <c r="AF4" s="7">
        <f t="shared" si="1"/>
        <v>240.86901919287209</v>
      </c>
      <c r="AG4" s="7">
        <f t="shared" si="1"/>
        <v>241.28995693723408</v>
      </c>
      <c r="AH4" s="7">
        <f t="shared" si="1"/>
        <v>233.6207141631053</v>
      </c>
      <c r="AI4" s="8"/>
    </row>
    <row r="6" spans="1:35" x14ac:dyDescent="0.25">
      <c r="B6" s="3"/>
      <c r="C6" s="3"/>
      <c r="D6" s="3"/>
      <c r="E6" s="3"/>
      <c r="F6" s="3"/>
      <c r="G6" s="4"/>
      <c r="H6" s="4"/>
      <c r="I6" s="4"/>
      <c r="J6" s="4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0"/>
      <c r="Z6" s="10"/>
      <c r="AA6" s="10"/>
      <c r="AB6" s="10"/>
      <c r="AC6" s="12"/>
      <c r="AD6" s="4"/>
      <c r="AE6" s="4"/>
    </row>
    <row r="7" spans="1:35" x14ac:dyDescent="0.25"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E7" s="15"/>
    </row>
    <row r="8" spans="1:35" x14ac:dyDescent="0.25"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E8" s="15"/>
    </row>
    <row r="9" spans="1:35" x14ac:dyDescent="0.25">
      <c r="B9" s="1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E9" s="15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>
      <selection activeCell="F4" sqref="F4"/>
    </sheetView>
  </sheetViews>
  <sheetFormatPr defaultColWidth="9.21875" defaultRowHeight="13.2" x14ac:dyDescent="0.25"/>
  <cols>
    <col min="1" max="1" width="9.21875" style="1"/>
    <col min="2" max="16384" width="9.21875" style="2"/>
  </cols>
  <sheetData>
    <row r="1" spans="1:2" x14ac:dyDescent="0.25">
      <c r="A1" s="1" t="s">
        <v>28</v>
      </c>
      <c r="B1" s="2" t="s">
        <v>41</v>
      </c>
    </row>
    <row r="2" spans="1:2" x14ac:dyDescent="0.25">
      <c r="A2" s="1" t="s">
        <v>29</v>
      </c>
      <c r="B2" s="2" t="s">
        <v>33</v>
      </c>
    </row>
    <row r="3" spans="1:2" x14ac:dyDescent="0.25">
      <c r="A3" s="1" t="s">
        <v>30</v>
      </c>
    </row>
    <row r="4" spans="1:2" x14ac:dyDescent="0.25">
      <c r="A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Tabella2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antonella.bernetti</dc:creator>
  <cp:lastModifiedBy>Iaccarino Silvia</cp:lastModifiedBy>
  <dcterms:created xsi:type="dcterms:W3CDTF">2016-06-22T15:44:31Z</dcterms:created>
  <dcterms:modified xsi:type="dcterms:W3CDTF">2024-06-13T06:17:00Z</dcterms:modified>
</cp:coreProperties>
</file>